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ris\NAS-Aduana\DNA Sotomayor\Departamento Estudios\Estadisticas\INF.COMEX\2022\13. ANUARIO_2022\03 Versión final\Tablas\"/>
    </mc:Choice>
  </mc:AlternateContent>
  <bookViews>
    <workbookView xWindow="0" yWindow="0" windowWidth="28800" windowHeight="10932" activeTab="2"/>
  </bookViews>
  <sheets>
    <sheet name="Operaciones Tramitadas x Mov" sheetId="3" r:id="rId1"/>
    <sheet name="Operaciones CantidadDocumentos" sheetId="1" r:id="rId2"/>
    <sheet name="Operaciones Monto" sheetId="2" r:id="rId3"/>
  </sheets>
  <definedNames>
    <definedName name="_Toc472954098" localSheetId="1">'Operaciones CantidadDocumentos'!#REF!</definedName>
    <definedName name="_Toc472954098" localSheetId="2">'Operaciones Monto'!#REF!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I49" i="1" l="1"/>
  <c r="H49" i="1"/>
  <c r="I48" i="1"/>
  <c r="H48" i="1"/>
  <c r="G48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H26" i="1"/>
  <c r="G26" i="1"/>
  <c r="H25" i="1"/>
  <c r="G25" i="1"/>
  <c r="H24" i="1"/>
  <c r="G24" i="1"/>
  <c r="I23" i="1"/>
  <c r="H23" i="1"/>
  <c r="G23" i="1"/>
  <c r="I22" i="1"/>
  <c r="H22" i="1"/>
  <c r="G22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H8" i="1"/>
  <c r="G8" i="1"/>
  <c r="I7" i="1"/>
  <c r="H7" i="1"/>
  <c r="G7" i="1"/>
</calcChain>
</file>

<file path=xl/sharedStrings.xml><?xml version="1.0" encoding="utf-8"?>
<sst xmlns="http://schemas.openxmlformats.org/spreadsheetml/2006/main" count="192" uniqueCount="39">
  <si>
    <t>(En cantidad de documentos)</t>
  </si>
  <si>
    <t>Tipo de documento</t>
  </si>
  <si>
    <t>Ingreso</t>
  </si>
  <si>
    <t>Solicitud de Traslado a Zona Franca (Z)</t>
  </si>
  <si>
    <t>Reexpediciones</t>
  </si>
  <si>
    <t>Total Ingreso</t>
  </si>
  <si>
    <t>Salida</t>
  </si>
  <si>
    <t>Solicitud de Registro de Factura (SRF)</t>
  </si>
  <si>
    <t>Total Salida</t>
  </si>
  <si>
    <t>Total Arica</t>
  </si>
  <si>
    <t>Iquique</t>
  </si>
  <si>
    <t>Total Iquique</t>
  </si>
  <si>
    <t>Punta Arenas</t>
  </si>
  <si>
    <t>Total Punta Arenas</t>
  </si>
  <si>
    <t>Coyhaique</t>
  </si>
  <si>
    <t>Total Puerto Montt</t>
  </si>
  <si>
    <t>Total Coyhaique</t>
  </si>
  <si>
    <t>Total Puerto Aysén</t>
  </si>
  <si>
    <t>Puerto Aysén</t>
  </si>
  <si>
    <t>(En miles de US$ CIF)</t>
  </si>
  <si>
    <t>Zona Franca / Zona Franca de Extensión</t>
  </si>
  <si>
    <t>-</t>
  </si>
  <si>
    <t>Total Monto Operaciones</t>
  </si>
  <si>
    <t>Total Cantidad Operaciones</t>
  </si>
  <si>
    <r>
      <t xml:space="preserve">Arica </t>
    </r>
    <r>
      <rPr>
        <b/>
        <vertAlign val="superscript"/>
        <sz val="9"/>
        <rFont val="Calibri Light"/>
        <family val="2"/>
        <scheme val="major"/>
      </rPr>
      <t>(1)</t>
    </r>
  </si>
  <si>
    <r>
      <t xml:space="preserve">Puerto Montt </t>
    </r>
    <r>
      <rPr>
        <b/>
        <vertAlign val="superscript"/>
        <sz val="9"/>
        <rFont val="Calibri Light"/>
        <family val="2"/>
        <scheme val="major"/>
      </rPr>
      <t>(2)</t>
    </r>
  </si>
  <si>
    <t>Tipo de movimiento</t>
  </si>
  <si>
    <r>
      <t xml:space="preserve">Fuente: </t>
    </r>
    <r>
      <rPr>
        <sz val="7"/>
        <rFont val="Calibri Light"/>
        <family val="2"/>
        <scheme val="major"/>
      </rPr>
      <t>ZOFRI e Informe mensual Aduana Punta Arenas. Las cifras son provisorias, ya que pueden ser modificadas después de su publicación.</t>
    </r>
  </si>
  <si>
    <r>
      <t>Nota:</t>
    </r>
    <r>
      <rPr>
        <sz val="7"/>
        <rFont val="Calibri Light"/>
        <family val="2"/>
        <scheme val="major"/>
      </rPr>
      <t xml:space="preserve"> Zonas Francas: Iquique y Punta Arenas; Zonas Francas de Extensión: Arica, Puerto Montt, Coyhaique y Puerto Aysén.</t>
    </r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</si>
  <si>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Arica además de ser Zona Franca de Extensión es  Zona Franca Industrial.</t>
    </r>
  </si>
  <si>
    <t>Total Cantidad operaciones</t>
  </si>
  <si>
    <r>
      <rPr>
        <b/>
        <sz val="7"/>
        <rFont val="Calibri Light"/>
        <family val="2"/>
        <scheme val="major"/>
      </rPr>
      <t>(2)</t>
    </r>
    <r>
      <rPr>
        <sz val="7"/>
        <rFont val="Calibri Light"/>
        <family val="2"/>
        <scheme val="major"/>
      </rPr>
      <t xml:space="preserve"> Sólo provincia de Palena.</t>
    </r>
  </si>
  <si>
    <t>OPERACIONES TRAMITADAS POR ZONA FRANCA 2021-2022</t>
  </si>
  <si>
    <t>Participación por Aduana 2022</t>
  </si>
  <si>
    <t>Participación  Total 2022</t>
  </si>
  <si>
    <t xml:space="preserve"> Variación 2022/2021</t>
  </si>
  <si>
    <t>OPERACIONES TRAMITADAS POR TIPO DE MOVIMIENTO 2021-2022</t>
  </si>
  <si>
    <t>Participación Total 2022</t>
  </si>
  <si>
    <t>Participación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</si>
</sst>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5" x14ac:knownFonts="1"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1"/>
      <name val="Calibri Light"/>
      <family val="2"/>
    </font>
    <font>
      <b/>
      <sz val="7"/>
      <name val="Calibri Light"/>
      <family val="2"/>
      <scheme val="major"/>
    </font>
    <font>
      <sz val="7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sz val="8"/>
      <name val="Calibri Light"/>
      <family val="2"/>
    </font>
    <font>
      <sz val="11"/>
      <name val="Calibri Light"/>
      <family val="2"/>
      <scheme val="major"/>
    </font>
    <font>
      <b/>
      <sz val="9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8" fillId="2" borderId="0" xfId="0" applyFont="1" applyFill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10" fillId="2" borderId="0" xfId="0" applyFont="1" applyFill="1"/>
    <xf numFmtId="0" fontId="8" fillId="2" borderId="1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9" fillId="2" borderId="0" xfId="2" applyFont="1" applyFill="1" applyBorder="1" applyAlignment="1">
      <alignment horizontal="center" vertical="center"/>
    </xf>
    <xf numFmtId="165" fontId="9" fillId="2" borderId="0" xfId="3" applyNumberFormat="1" applyFont="1" applyFill="1" applyBorder="1" applyAlignment="1">
      <alignment vertical="center"/>
    </xf>
    <xf numFmtId="165" fontId="10" fillId="2" borderId="0" xfId="1" applyNumberFormat="1" applyFont="1" applyFill="1"/>
    <xf numFmtId="3" fontId="9" fillId="2" borderId="0" xfId="2" applyNumberFormat="1" applyFont="1" applyFill="1" applyBorder="1" applyAlignment="1">
      <alignment horizontal="right" vertical="center"/>
    </xf>
    <xf numFmtId="165" fontId="9" fillId="2" borderId="0" xfId="1" applyNumberFormat="1" applyFont="1" applyFill="1" applyBorder="1" applyAlignment="1">
      <alignment horizontal="right" vertical="center"/>
    </xf>
    <xf numFmtId="165" fontId="9" fillId="2" borderId="0" xfId="3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5" fillId="2" borderId="0" xfId="0" quotePrefix="1" applyFont="1" applyFill="1" applyAlignment="1">
      <alignment horizontal="left" vertical="center"/>
    </xf>
    <xf numFmtId="0" fontId="14" fillId="2" borderId="2" xfId="2" applyFont="1" applyFill="1" applyBorder="1" applyAlignment="1">
      <alignment vertical="center"/>
    </xf>
    <xf numFmtId="3" fontId="14" fillId="2" borderId="2" xfId="2" applyNumberFormat="1" applyFont="1" applyFill="1" applyBorder="1" applyAlignment="1">
      <alignment horizontal="right" vertical="center"/>
    </xf>
    <xf numFmtId="3" fontId="14" fillId="3" borderId="2" xfId="2" applyNumberFormat="1" applyFont="1" applyFill="1" applyBorder="1" applyAlignment="1">
      <alignment horizontal="right" vertical="center"/>
    </xf>
    <xf numFmtId="165" fontId="14" fillId="2" borderId="2" xfId="1" applyNumberFormat="1" applyFont="1" applyFill="1" applyBorder="1" applyAlignment="1">
      <alignment horizontal="right" vertical="center"/>
    </xf>
    <xf numFmtId="165" fontId="14" fillId="2" borderId="2" xfId="3" applyNumberFormat="1" applyFont="1" applyFill="1" applyBorder="1" applyAlignment="1">
      <alignment horizontal="right" vertical="center"/>
    </xf>
    <xf numFmtId="0" fontId="12" fillId="4" borderId="2" xfId="2" applyFont="1" applyFill="1" applyBorder="1" applyAlignment="1">
      <alignment vertical="center"/>
    </xf>
    <xf numFmtId="3" fontId="12" fillId="4" borderId="2" xfId="2" applyNumberFormat="1" applyFont="1" applyFill="1" applyBorder="1" applyAlignment="1">
      <alignment horizontal="right" vertical="center"/>
    </xf>
    <xf numFmtId="165" fontId="12" fillId="4" borderId="2" xfId="3" applyNumberFormat="1" applyFont="1" applyFill="1" applyBorder="1" applyAlignment="1">
      <alignment horizontal="right" vertical="center"/>
    </xf>
    <xf numFmtId="3" fontId="12" fillId="5" borderId="2" xfId="2" applyNumberFormat="1" applyFont="1" applyFill="1" applyBorder="1" applyAlignment="1">
      <alignment horizontal="right" vertical="center"/>
    </xf>
    <xf numFmtId="165" fontId="12" fillId="5" borderId="2" xfId="3" applyNumberFormat="1" applyFont="1" applyFill="1" applyBorder="1" applyAlignment="1">
      <alignment horizontal="right" vertical="center"/>
    </xf>
    <xf numFmtId="0" fontId="14" fillId="2" borderId="2" xfId="2" applyFont="1" applyFill="1" applyBorder="1" applyAlignment="1">
      <alignment horizontal="left" vertical="center"/>
    </xf>
    <xf numFmtId="0" fontId="12" fillId="4" borderId="2" xfId="2" applyFont="1" applyFill="1" applyBorder="1" applyAlignment="1">
      <alignment horizontal="left" vertical="center"/>
    </xf>
    <xf numFmtId="165" fontId="12" fillId="5" borderId="2" xfId="1" applyNumberFormat="1" applyFont="1" applyFill="1" applyBorder="1" applyAlignment="1">
      <alignment horizontal="right" vertical="center"/>
    </xf>
    <xf numFmtId="3" fontId="12" fillId="5" borderId="4" xfId="2" applyNumberFormat="1" applyFont="1" applyFill="1" applyBorder="1" applyAlignment="1">
      <alignment horizontal="right" vertical="center"/>
    </xf>
    <xf numFmtId="165" fontId="12" fillId="5" borderId="6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165" fontId="12" fillId="4" borderId="2" xfId="1" applyNumberFormat="1" applyFont="1" applyFill="1" applyBorder="1" applyAlignment="1">
      <alignment horizontal="right" vertical="center"/>
    </xf>
    <xf numFmtId="3" fontId="12" fillId="4" borderId="2" xfId="4" applyNumberFormat="1" applyFont="1" applyFill="1" applyBorder="1" applyAlignment="1">
      <alignment horizontal="right" vertical="center"/>
    </xf>
    <xf numFmtId="165" fontId="12" fillId="4" borderId="2" xfId="4" applyNumberFormat="1" applyFont="1" applyFill="1" applyBorder="1" applyAlignment="1">
      <alignment horizontal="right" vertical="center"/>
    </xf>
    <xf numFmtId="3" fontId="12" fillId="5" borderId="2" xfId="4" applyNumberFormat="1" applyFont="1" applyFill="1" applyBorder="1" applyAlignment="1">
      <alignment horizontal="right" vertical="center"/>
    </xf>
    <xf numFmtId="165" fontId="12" fillId="5" borderId="2" xfId="4" applyNumberFormat="1" applyFont="1" applyFill="1" applyBorder="1" applyAlignment="1">
      <alignment horizontal="right" vertical="center"/>
    </xf>
    <xf numFmtId="164" fontId="14" fillId="2" borderId="2" xfId="2" applyNumberFormat="1" applyFont="1" applyFill="1" applyBorder="1" applyAlignment="1">
      <alignment horizontal="right" vertical="center"/>
    </xf>
    <xf numFmtId="164" fontId="14" fillId="3" borderId="2" xfId="2" applyNumberFormat="1" applyFont="1" applyFill="1" applyBorder="1" applyAlignment="1">
      <alignment horizontal="right" vertical="center"/>
    </xf>
    <xf numFmtId="165" fontId="14" fillId="2" borderId="2" xfId="1" applyNumberFormat="1" applyFont="1" applyFill="1" applyBorder="1" applyAlignment="1">
      <alignment vertical="center"/>
    </xf>
    <xf numFmtId="165" fontId="14" fillId="2" borderId="2" xfId="3" applyNumberFormat="1" applyFont="1" applyFill="1" applyBorder="1" applyAlignment="1">
      <alignment vertical="center"/>
    </xf>
    <xf numFmtId="164" fontId="12" fillId="4" borderId="2" xfId="2" applyNumberFormat="1" applyFont="1" applyFill="1" applyBorder="1" applyAlignment="1">
      <alignment horizontal="right" vertical="center"/>
    </xf>
    <xf numFmtId="165" fontId="12" fillId="4" borderId="2" xfId="3" applyNumberFormat="1" applyFont="1" applyFill="1" applyBorder="1" applyAlignment="1">
      <alignment vertical="center"/>
    </xf>
    <xf numFmtId="164" fontId="12" fillId="5" borderId="2" xfId="2" applyNumberFormat="1" applyFont="1" applyFill="1" applyBorder="1" applyAlignment="1">
      <alignment horizontal="right" vertical="center"/>
    </xf>
    <xf numFmtId="165" fontId="12" fillId="5" borderId="2" xfId="3" applyNumberFormat="1" applyFont="1" applyFill="1" applyBorder="1" applyAlignment="1">
      <alignment vertical="center"/>
    </xf>
    <xf numFmtId="164" fontId="14" fillId="2" borderId="2" xfId="2" applyNumberFormat="1" applyFont="1" applyFill="1" applyBorder="1" applyAlignment="1">
      <alignment vertical="center"/>
    </xf>
    <xf numFmtId="164" fontId="14" fillId="3" borderId="2" xfId="2" applyNumberFormat="1" applyFont="1" applyFill="1" applyBorder="1" applyAlignment="1">
      <alignment vertical="center"/>
    </xf>
    <xf numFmtId="164" fontId="12" fillId="4" borderId="2" xfId="2" applyNumberFormat="1" applyFont="1" applyFill="1" applyBorder="1" applyAlignment="1">
      <alignment vertical="center"/>
    </xf>
    <xf numFmtId="164" fontId="12" fillId="5" borderId="2" xfId="2" applyNumberFormat="1" applyFont="1" applyFill="1" applyBorder="1" applyAlignment="1">
      <alignment vertical="center"/>
    </xf>
    <xf numFmtId="164" fontId="12" fillId="4" borderId="2" xfId="4" applyNumberFormat="1" applyFont="1" applyFill="1" applyBorder="1" applyAlignment="1">
      <alignment vertical="center"/>
    </xf>
    <xf numFmtId="165" fontId="12" fillId="4" borderId="2" xfId="4" applyNumberFormat="1" applyFont="1" applyFill="1" applyBorder="1" applyAlignment="1">
      <alignment vertical="center"/>
    </xf>
    <xf numFmtId="164" fontId="12" fillId="5" borderId="2" xfId="4" applyNumberFormat="1" applyFont="1" applyFill="1" applyBorder="1" applyAlignment="1">
      <alignment vertical="center"/>
    </xf>
    <xf numFmtId="165" fontId="12" fillId="5" borderId="2" xfId="4" applyNumberFormat="1" applyFont="1" applyFill="1" applyBorder="1" applyAlignment="1">
      <alignment vertical="center"/>
    </xf>
    <xf numFmtId="0" fontId="8" fillId="2" borderId="0" xfId="4" applyFont="1" applyFill="1" applyBorder="1" applyAlignment="1">
      <alignment horizontal="center" vertical="center"/>
    </xf>
    <xf numFmtId="165" fontId="10" fillId="2" borderId="0" xfId="0" applyNumberFormat="1" applyFont="1" applyFill="1"/>
    <xf numFmtId="164" fontId="12" fillId="5" borderId="4" xfId="2" applyNumberFormat="1" applyFont="1" applyFill="1" applyBorder="1" applyAlignment="1">
      <alignment horizontal="right" vertical="center"/>
    </xf>
    <xf numFmtId="164" fontId="12" fillId="4" borderId="11" xfId="2" applyNumberFormat="1" applyFont="1" applyFill="1" applyBorder="1" applyAlignment="1">
      <alignment horizontal="center" vertical="center" wrapText="1"/>
    </xf>
    <xf numFmtId="164" fontId="12" fillId="4" borderId="12" xfId="2" applyNumberFormat="1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2" fillId="4" borderId="2" xfId="2" quotePrefix="1" applyFont="1" applyFill="1" applyBorder="1" applyAlignment="1">
      <alignment horizontal="center" vertical="center" wrapText="1"/>
    </xf>
    <xf numFmtId="0" fontId="12" fillId="4" borderId="2" xfId="2" applyNumberFormat="1" applyFont="1" applyFill="1" applyBorder="1" applyAlignment="1">
      <alignment horizontal="center" vertical="center" wrapText="1"/>
    </xf>
    <xf numFmtId="164" fontId="12" fillId="4" borderId="2" xfId="2" applyNumberFormat="1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quotePrefix="1" applyFont="1" applyFill="1" applyAlignment="1">
      <alignment horizontal="left" vertical="center"/>
    </xf>
    <xf numFmtId="0" fontId="12" fillId="5" borderId="3" xfId="2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/>
    </xf>
    <xf numFmtId="0" fontId="12" fillId="5" borderId="4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/>
    </xf>
    <xf numFmtId="0" fontId="12" fillId="4" borderId="4" xfId="2" applyFont="1" applyFill="1" applyBorder="1" applyAlignment="1">
      <alignment horizontal="center" vertical="center"/>
    </xf>
    <xf numFmtId="0" fontId="12" fillId="4" borderId="3" xfId="4" applyFont="1" applyFill="1" applyBorder="1" applyAlignment="1">
      <alignment horizontal="center" vertical="center"/>
    </xf>
    <xf numFmtId="0" fontId="12" fillId="4" borderId="6" xfId="4" applyFont="1" applyFill="1" applyBorder="1" applyAlignment="1">
      <alignment horizontal="center" vertical="center"/>
    </xf>
    <xf numFmtId="0" fontId="12" fillId="4" borderId="4" xfId="4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5" borderId="2" xfId="4" applyFont="1" applyFill="1" applyBorder="1" applyAlignment="1">
      <alignment horizontal="left" vertical="center"/>
    </xf>
    <xf numFmtId="0" fontId="8" fillId="2" borderId="0" xfId="4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left" vertical="center"/>
    </xf>
    <xf numFmtId="0" fontId="12" fillId="5" borderId="6" xfId="2" applyFont="1" applyFill="1" applyBorder="1" applyAlignment="1">
      <alignment horizontal="left" vertical="center"/>
    </xf>
    <xf numFmtId="0" fontId="12" fillId="5" borderId="4" xfId="2" applyFont="1" applyFill="1" applyBorder="1" applyAlignment="1">
      <alignment horizontal="left" vertical="center"/>
    </xf>
    <xf numFmtId="0" fontId="12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7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11" xfId="2" quotePrefix="1" applyFont="1" applyFill="1" applyBorder="1" applyAlignment="1">
      <alignment horizontal="center" vertical="center" wrapText="1"/>
    </xf>
    <xf numFmtId="0" fontId="12" fillId="4" borderId="12" xfId="2" quotePrefix="1" applyFont="1" applyFill="1" applyBorder="1" applyAlignment="1">
      <alignment horizontal="center" vertical="center" wrapText="1"/>
    </xf>
    <xf numFmtId="0" fontId="12" fillId="4" borderId="11" xfId="2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</cellXfs>
  <cellStyles count="5">
    <cellStyle name="Normal" xfId="0" builtinId="0"/>
    <cellStyle name="Normal 2 2" xfId="2"/>
    <cellStyle name="Normal 3 3" xfId="4"/>
    <cellStyle name="Porcentaje" xfId="1" builtinId="5"/>
    <cellStyle name="Porcentaje 2" xfId="3"/>
  </cellStyles>
  <dxfs count="0"/>
  <tableStyles count="0" defaultTableStyle="TableStyleMedium2" defaultPivotStyle="PivotStyleLight16"/>
  <colors>
    <mruColors>
      <color rgb="FFDAC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A19" sqref="A19:XFD32"/>
    </sheetView>
  </sheetViews>
  <sheetFormatPr baseColWidth="10" defaultRowHeight="13.8" x14ac:dyDescent="0.3"/>
  <cols>
    <col min="4" max="4" width="34.109375" customWidth="1"/>
  </cols>
  <sheetData>
    <row r="2" spans="1:10" s="1" customFormat="1" ht="10.199999999999999" x14ac:dyDescent="0.2">
      <c r="A2" s="2"/>
      <c r="B2" s="9"/>
      <c r="C2" s="9"/>
      <c r="D2" s="9"/>
      <c r="E2" s="12"/>
      <c r="F2" s="12"/>
      <c r="G2" s="13"/>
      <c r="H2" s="14"/>
      <c r="I2" s="14"/>
      <c r="J2" s="2"/>
    </row>
    <row r="3" spans="1:10" s="1" customFormat="1" ht="10.199999999999999" customHeight="1" x14ac:dyDescent="0.2">
      <c r="A3" s="2"/>
      <c r="B3" s="60" t="s">
        <v>36</v>
      </c>
      <c r="C3" s="60"/>
      <c r="D3" s="60"/>
      <c r="E3" s="60"/>
      <c r="F3" s="60"/>
      <c r="G3" s="60"/>
      <c r="H3" s="60"/>
      <c r="I3" s="60"/>
      <c r="J3" s="2"/>
    </row>
    <row r="4" spans="1:10" s="2" customFormat="1" ht="10.199999999999999" customHeight="1" x14ac:dyDescent="0.2">
      <c r="B4" s="32" t="s">
        <v>0</v>
      </c>
      <c r="C4" s="15"/>
      <c r="D4" s="15"/>
      <c r="E4" s="15"/>
      <c r="F4" s="15"/>
      <c r="G4" s="15"/>
      <c r="H4" s="15"/>
      <c r="I4" s="15"/>
    </row>
    <row r="5" spans="1:10" s="1" customFormat="1" ht="10.199999999999999" x14ac:dyDescent="0.2">
      <c r="A5" s="2"/>
      <c r="B5" s="86"/>
      <c r="C5" s="86"/>
      <c r="D5" s="86"/>
      <c r="E5" s="86"/>
      <c r="F5" s="86"/>
      <c r="G5" s="86"/>
      <c r="H5" s="86"/>
      <c r="I5" s="86"/>
      <c r="J5" s="2"/>
    </row>
    <row r="6" spans="1:10" s="1" customFormat="1" ht="10.199999999999999" customHeight="1" x14ac:dyDescent="0.2">
      <c r="A6" s="2"/>
      <c r="B6" s="90" t="s">
        <v>26</v>
      </c>
      <c r="C6" s="91"/>
      <c r="D6" s="59" t="s">
        <v>1</v>
      </c>
      <c r="E6" s="94">
        <v>2021</v>
      </c>
      <c r="F6" s="96">
        <v>2022</v>
      </c>
      <c r="G6" s="57" t="s">
        <v>38</v>
      </c>
      <c r="H6" s="57" t="s">
        <v>35</v>
      </c>
      <c r="J6" s="2"/>
    </row>
    <row r="7" spans="1:10" s="1" customFormat="1" ht="11.25" customHeight="1" x14ac:dyDescent="0.2">
      <c r="A7" s="2"/>
      <c r="B7" s="92"/>
      <c r="C7" s="93"/>
      <c r="D7" s="59"/>
      <c r="E7" s="95"/>
      <c r="F7" s="97"/>
      <c r="G7" s="58"/>
      <c r="H7" s="58"/>
      <c r="J7" s="2"/>
    </row>
    <row r="8" spans="1:10" s="1" customFormat="1" ht="12" x14ac:dyDescent="0.2">
      <c r="A8" s="2"/>
      <c r="B8" s="81" t="s">
        <v>2</v>
      </c>
      <c r="C8" s="82"/>
      <c r="D8" s="17" t="s">
        <v>3</v>
      </c>
      <c r="E8" s="18">
        <v>78827</v>
      </c>
      <c r="F8" s="19">
        <v>67230</v>
      </c>
      <c r="G8" s="20">
        <f>F8/$F$14</f>
        <v>0.12264890996989875</v>
      </c>
      <c r="H8" s="21">
        <f>(F8-E8)/E8</f>
        <v>-0.14711964174711711</v>
      </c>
      <c r="J8" s="2"/>
    </row>
    <row r="9" spans="1:10" s="1" customFormat="1" ht="12.75" customHeight="1" x14ac:dyDescent="0.2">
      <c r="A9" s="2"/>
      <c r="B9" s="83"/>
      <c r="C9" s="84"/>
      <c r="D9" s="17" t="s">
        <v>4</v>
      </c>
      <c r="E9" s="18">
        <v>14488</v>
      </c>
      <c r="F9" s="19">
        <v>9847</v>
      </c>
      <c r="G9" s="20">
        <f>F9/$F$14</f>
        <v>1.7964060932226581E-2</v>
      </c>
      <c r="H9" s="21">
        <f>(F9-E9)/E9</f>
        <v>-0.32033406957482052</v>
      </c>
      <c r="J9" s="2"/>
    </row>
    <row r="10" spans="1:10" s="1" customFormat="1" ht="12" x14ac:dyDescent="0.2">
      <c r="A10" s="2"/>
      <c r="B10" s="75" t="s">
        <v>5</v>
      </c>
      <c r="C10" s="76"/>
      <c r="D10" s="77"/>
      <c r="E10" s="23">
        <v>93315</v>
      </c>
      <c r="F10" s="23">
        <v>77077</v>
      </c>
      <c r="G10" s="33">
        <f>F10/$F$14</f>
        <v>0.14061297090212532</v>
      </c>
      <c r="H10" s="24">
        <f>(F10-E10)/E10</f>
        <v>-0.17401275250495632</v>
      </c>
      <c r="J10" s="2"/>
    </row>
    <row r="11" spans="1:10" s="1" customFormat="1" ht="12" x14ac:dyDescent="0.2">
      <c r="A11" s="2"/>
      <c r="B11" s="81" t="s">
        <v>6</v>
      </c>
      <c r="C11" s="82"/>
      <c r="D11" s="17" t="s">
        <v>7</v>
      </c>
      <c r="E11" s="18">
        <v>535014</v>
      </c>
      <c r="F11" s="19">
        <v>397943</v>
      </c>
      <c r="G11" s="20">
        <f>F11/$F$14</f>
        <v>0.7259746419775609</v>
      </c>
      <c r="H11" s="21">
        <f>(F11-E11)/E11</f>
        <v>-0.25620077231623845</v>
      </c>
      <c r="J11" s="2"/>
    </row>
    <row r="12" spans="1:10" s="1" customFormat="1" ht="12.75" customHeight="1" x14ac:dyDescent="0.2">
      <c r="A12" s="2"/>
      <c r="B12" s="83"/>
      <c r="C12" s="84"/>
      <c r="D12" s="17" t="s">
        <v>4</v>
      </c>
      <c r="E12" s="18">
        <v>74604</v>
      </c>
      <c r="F12" s="19">
        <v>73130</v>
      </c>
      <c r="G12" s="20">
        <f>F12/$F$14</f>
        <v>0.13341238712031378</v>
      </c>
      <c r="H12" s="21">
        <f>(F12-E12)/E12</f>
        <v>-1.97576537451075E-2</v>
      </c>
      <c r="J12" s="2"/>
    </row>
    <row r="13" spans="1:10" s="1" customFormat="1" ht="12" x14ac:dyDescent="0.2">
      <c r="A13" s="2"/>
      <c r="B13" s="78" t="s">
        <v>8</v>
      </c>
      <c r="C13" s="79"/>
      <c r="D13" s="80"/>
      <c r="E13" s="34">
        <v>609618</v>
      </c>
      <c r="F13" s="34">
        <v>471073</v>
      </c>
      <c r="G13" s="35">
        <f>F13/$F$14</f>
        <v>0.85938702909787468</v>
      </c>
      <c r="H13" s="35">
        <f>(F13-E13)/E13</f>
        <v>-0.22726527103858482</v>
      </c>
      <c r="J13" s="2"/>
    </row>
    <row r="14" spans="1:10" s="1" customFormat="1" ht="12" customHeight="1" x14ac:dyDescent="0.2">
      <c r="B14" s="85" t="s">
        <v>23</v>
      </c>
      <c r="C14" s="85"/>
      <c r="D14" s="85"/>
      <c r="E14" s="36">
        <v>702933</v>
      </c>
      <c r="F14" s="36">
        <v>548150</v>
      </c>
      <c r="G14" s="37">
        <f>F14/$F$14</f>
        <v>1</v>
      </c>
      <c r="H14" s="37">
        <f>(F14-E14)/E14</f>
        <v>-0.22019595039641046</v>
      </c>
      <c r="I14" s="2"/>
      <c r="J14" s="3"/>
    </row>
    <row r="15" spans="1:10" s="1" customFormat="1" ht="11.25" customHeight="1" x14ac:dyDescent="0.2">
      <c r="B15" s="68" t="s">
        <v>27</v>
      </c>
      <c r="C15" s="68"/>
      <c r="D15" s="68"/>
      <c r="E15" s="68"/>
      <c r="F15" s="68"/>
      <c r="G15" s="68"/>
      <c r="H15" s="68"/>
      <c r="I15" s="69"/>
      <c r="J15" s="3"/>
    </row>
    <row r="19" spans="1:10" s="1" customFormat="1" ht="10.199999999999999" customHeight="1" x14ac:dyDescent="0.2">
      <c r="A19" s="2"/>
      <c r="B19" s="60" t="s">
        <v>36</v>
      </c>
      <c r="C19" s="60"/>
      <c r="D19" s="60"/>
      <c r="E19" s="60"/>
      <c r="F19" s="60"/>
      <c r="G19" s="60"/>
      <c r="H19" s="60"/>
      <c r="I19" s="60"/>
      <c r="J19" s="2"/>
    </row>
    <row r="20" spans="1:10" s="2" customFormat="1" ht="10.199999999999999" customHeight="1" x14ac:dyDescent="0.2">
      <c r="B20" s="15" t="s">
        <v>19</v>
      </c>
      <c r="C20" s="15"/>
      <c r="D20" s="15"/>
      <c r="E20" s="15"/>
      <c r="F20" s="15"/>
      <c r="G20" s="15"/>
      <c r="H20" s="15"/>
      <c r="I20" s="15"/>
    </row>
    <row r="21" spans="1:10" s="8" customFormat="1" ht="11.25" customHeight="1" x14ac:dyDescent="0.2">
      <c r="B21" s="86"/>
      <c r="C21" s="86"/>
      <c r="D21" s="86"/>
      <c r="E21" s="86"/>
      <c r="F21" s="86"/>
      <c r="G21" s="86"/>
      <c r="H21" s="86"/>
      <c r="I21" s="86"/>
      <c r="J21" s="11"/>
    </row>
    <row r="22" spans="1:10" s="8" customFormat="1" ht="11.25" customHeight="1" x14ac:dyDescent="0.2">
      <c r="B22" s="90" t="s">
        <v>26</v>
      </c>
      <c r="C22" s="91"/>
      <c r="D22" s="59" t="s">
        <v>1</v>
      </c>
      <c r="E22" s="94">
        <v>2021</v>
      </c>
      <c r="F22" s="96">
        <v>2022</v>
      </c>
      <c r="G22" s="57" t="s">
        <v>37</v>
      </c>
      <c r="H22" s="57" t="s">
        <v>35</v>
      </c>
      <c r="I22" s="54"/>
      <c r="J22" s="11"/>
    </row>
    <row r="23" spans="1:10" s="8" customFormat="1" ht="11.25" customHeight="1" x14ac:dyDescent="0.2">
      <c r="B23" s="92"/>
      <c r="C23" s="93"/>
      <c r="D23" s="59"/>
      <c r="E23" s="95"/>
      <c r="F23" s="97"/>
      <c r="G23" s="58"/>
      <c r="H23" s="58"/>
      <c r="I23" s="54"/>
      <c r="J23" s="11"/>
    </row>
    <row r="24" spans="1:10" s="6" customFormat="1" ht="12" x14ac:dyDescent="0.2">
      <c r="A24" s="8"/>
      <c r="B24" s="81" t="s">
        <v>5</v>
      </c>
      <c r="C24" s="82"/>
      <c r="D24" s="17" t="s">
        <v>3</v>
      </c>
      <c r="E24" s="46">
        <v>4479539.9841099996</v>
      </c>
      <c r="F24" s="47">
        <v>4642227.7666800003</v>
      </c>
      <c r="G24" s="40">
        <v>0.53320651600263924</v>
      </c>
      <c r="H24" s="41">
        <v>3.6317966386524785E-2</v>
      </c>
      <c r="J24" s="11"/>
    </row>
    <row r="25" spans="1:10" s="6" customFormat="1" ht="12" customHeight="1" x14ac:dyDescent="0.2">
      <c r="A25" s="8"/>
      <c r="B25" s="83"/>
      <c r="C25" s="84"/>
      <c r="D25" s="17" t="s">
        <v>4</v>
      </c>
      <c r="E25" s="46">
        <v>93513.138950000022</v>
      </c>
      <c r="F25" s="47">
        <v>122642.10314000001</v>
      </c>
      <c r="G25" s="40">
        <v>1.4086678167728834E-2</v>
      </c>
      <c r="H25" s="41">
        <v>0.31149595144672426</v>
      </c>
      <c r="J25" s="11"/>
    </row>
    <row r="26" spans="1:10" s="6" customFormat="1" ht="12.75" customHeight="1" x14ac:dyDescent="0.2">
      <c r="A26" s="8"/>
      <c r="B26" s="75" t="s">
        <v>5</v>
      </c>
      <c r="C26" s="76"/>
      <c r="D26" s="77"/>
      <c r="E26" s="48">
        <v>4573053.1230599992</v>
      </c>
      <c r="F26" s="48">
        <v>4764869.8698200006</v>
      </c>
      <c r="G26" s="43">
        <v>0.54729319417036804</v>
      </c>
      <c r="H26" s="43">
        <v>4.1945007328419076E-2</v>
      </c>
      <c r="J26" s="11"/>
    </row>
    <row r="27" spans="1:10" s="6" customFormat="1" ht="12" x14ac:dyDescent="0.2">
      <c r="A27" s="8"/>
      <c r="B27" s="81" t="s">
        <v>8</v>
      </c>
      <c r="C27" s="82"/>
      <c r="D27" s="17" t="s">
        <v>7</v>
      </c>
      <c r="E27" s="46">
        <v>2517913.0860500005</v>
      </c>
      <c r="F27" s="47">
        <v>2626487.0931000002</v>
      </c>
      <c r="G27" s="40">
        <v>0.30167844031472907</v>
      </c>
      <c r="H27" s="41">
        <v>4.3120633373539573E-2</v>
      </c>
      <c r="J27" s="11"/>
    </row>
    <row r="28" spans="1:10" s="6" customFormat="1" ht="12" x14ac:dyDescent="0.2">
      <c r="A28" s="8"/>
      <c r="B28" s="83"/>
      <c r="C28" s="84"/>
      <c r="D28" s="17" t="s">
        <v>4</v>
      </c>
      <c r="E28" s="46">
        <v>1084564.0746799998</v>
      </c>
      <c r="F28" s="47">
        <v>1314890.2927999999</v>
      </c>
      <c r="G28" s="40">
        <v>0.15102836551490284</v>
      </c>
      <c r="H28" s="41">
        <v>0.21236755254682185</v>
      </c>
      <c r="J28" s="11"/>
    </row>
    <row r="29" spans="1:10" s="6" customFormat="1" ht="12.75" customHeight="1" x14ac:dyDescent="0.2">
      <c r="A29" s="8"/>
      <c r="B29" s="78" t="s">
        <v>8</v>
      </c>
      <c r="C29" s="79"/>
      <c r="D29" s="80"/>
      <c r="E29" s="50">
        <v>3602477.1607300006</v>
      </c>
      <c r="F29" s="50">
        <v>3941377.3859000006</v>
      </c>
      <c r="G29" s="51">
        <v>0.45270680582963196</v>
      </c>
      <c r="H29" s="51">
        <v>9.4074218946977511E-2</v>
      </c>
      <c r="J29" s="11"/>
    </row>
    <row r="30" spans="1:10" s="6" customFormat="1" ht="12" x14ac:dyDescent="0.2">
      <c r="A30" s="8"/>
      <c r="B30" s="85" t="s">
        <v>22</v>
      </c>
      <c r="C30" s="85"/>
      <c r="D30" s="85"/>
      <c r="E30" s="52">
        <v>8175530.2837900007</v>
      </c>
      <c r="F30" s="52">
        <v>8706247.2557200007</v>
      </c>
      <c r="G30" s="53">
        <v>1</v>
      </c>
      <c r="H30" s="53">
        <v>6.4915296440437253E-2</v>
      </c>
      <c r="I30" s="8"/>
      <c r="J30" s="11"/>
    </row>
    <row r="31" spans="1:10" s="6" customFormat="1" ht="10.199999999999999" x14ac:dyDescent="0.2">
      <c r="B31" s="68" t="s">
        <v>27</v>
      </c>
      <c r="C31" s="68"/>
      <c r="D31" s="68"/>
      <c r="E31" s="68"/>
      <c r="F31" s="68"/>
      <c r="G31" s="68"/>
      <c r="H31" s="68"/>
      <c r="I31" s="69"/>
    </row>
    <row r="32" spans="1:10" s="6" customFormat="1" ht="10.199999999999999" x14ac:dyDescent="0.2">
      <c r="B32" s="69"/>
      <c r="C32" s="69"/>
      <c r="D32" s="69"/>
      <c r="E32" s="69"/>
      <c r="F32" s="69"/>
      <c r="G32" s="69"/>
      <c r="H32" s="69"/>
      <c r="I32" s="69"/>
    </row>
  </sheetData>
  <mergeCells count="29">
    <mergeCell ref="B21:I21"/>
    <mergeCell ref="B26:D26"/>
    <mergeCell ref="B29:D29"/>
    <mergeCell ref="B24:C25"/>
    <mergeCell ref="B27:C28"/>
    <mergeCell ref="B19:I19"/>
    <mergeCell ref="B22:C23"/>
    <mergeCell ref="B32:I32"/>
    <mergeCell ref="G22:G23"/>
    <mergeCell ref="H22:H23"/>
    <mergeCell ref="D22:D23"/>
    <mergeCell ref="E22:E23"/>
    <mergeCell ref="F22:F23"/>
    <mergeCell ref="B30:D30"/>
    <mergeCell ref="B31:I31"/>
    <mergeCell ref="B5:I5"/>
    <mergeCell ref="B3:I3"/>
    <mergeCell ref="B6:C7"/>
    <mergeCell ref="E6:E7"/>
    <mergeCell ref="F6:F7"/>
    <mergeCell ref="H6:H7"/>
    <mergeCell ref="G6:G7"/>
    <mergeCell ref="D6:D7"/>
    <mergeCell ref="B15:I15"/>
    <mergeCell ref="B10:D10"/>
    <mergeCell ref="B13:D13"/>
    <mergeCell ref="B8:C9"/>
    <mergeCell ref="B11:C12"/>
    <mergeCell ref="B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opLeftCell="A22" zoomScaleNormal="100" workbookViewId="0">
      <selection activeCell="A55" sqref="A55:XFD68"/>
    </sheetView>
  </sheetViews>
  <sheetFormatPr baseColWidth="10" defaultColWidth="11.44140625" defaultRowHeight="10.199999999999999" x14ac:dyDescent="0.2"/>
  <cols>
    <col min="1" max="1" width="3.6640625" style="1" customWidth="1"/>
    <col min="2" max="2" width="21.5546875" style="1" customWidth="1"/>
    <col min="3" max="3" width="15.5546875" style="1" customWidth="1"/>
    <col min="4" max="4" width="29.5546875" style="1" customWidth="1"/>
    <col min="5" max="5" width="14.5546875" style="1" customWidth="1"/>
    <col min="6" max="6" width="14.109375" style="1" customWidth="1"/>
    <col min="7" max="7" width="15.5546875" style="1" customWidth="1"/>
    <col min="8" max="8" width="14.109375" style="1" customWidth="1"/>
    <col min="9" max="9" width="15.33203125" style="1" customWidth="1"/>
    <col min="10" max="16384" width="11.44140625" style="1"/>
  </cols>
  <sheetData>
    <row r="1" spans="1:10" x14ac:dyDescent="0.2">
      <c r="B1" s="4"/>
      <c r="C1" s="4"/>
      <c r="D1" s="4"/>
      <c r="E1" s="4"/>
      <c r="F1" s="4"/>
      <c r="G1" s="4"/>
      <c r="H1" s="4"/>
      <c r="I1" s="4"/>
    </row>
    <row r="2" spans="1:10" ht="10.199999999999999" customHeight="1" x14ac:dyDescent="0.2">
      <c r="B2" s="60" t="s">
        <v>32</v>
      </c>
      <c r="C2" s="60"/>
      <c r="D2" s="60"/>
      <c r="E2" s="60"/>
      <c r="F2" s="60"/>
      <c r="G2" s="60"/>
      <c r="H2" s="60"/>
      <c r="I2" s="60"/>
    </row>
    <row r="3" spans="1:10" ht="10.199999999999999" customHeight="1" x14ac:dyDescent="0.2">
      <c r="B3" s="61" t="s">
        <v>0</v>
      </c>
      <c r="C3" s="61"/>
      <c r="D3" s="61"/>
      <c r="E3" s="61"/>
      <c r="F3" s="61"/>
      <c r="G3" s="61"/>
      <c r="H3" s="61"/>
      <c r="I3" s="61"/>
    </row>
    <row r="4" spans="1:10" x14ac:dyDescent="0.2">
      <c r="B4" s="5"/>
      <c r="C4" s="5"/>
      <c r="D4" s="5"/>
      <c r="E4" s="5"/>
      <c r="F4" s="5"/>
      <c r="G4" s="5"/>
      <c r="H4" s="5"/>
      <c r="I4" s="5"/>
    </row>
    <row r="5" spans="1:10" ht="12.75" customHeight="1" x14ac:dyDescent="0.2">
      <c r="B5" s="59" t="s">
        <v>20</v>
      </c>
      <c r="C5" s="59" t="s">
        <v>26</v>
      </c>
      <c r="D5" s="59" t="s">
        <v>1</v>
      </c>
      <c r="E5" s="62">
        <v>2021</v>
      </c>
      <c r="F5" s="63">
        <v>2022</v>
      </c>
      <c r="G5" s="64" t="s">
        <v>33</v>
      </c>
      <c r="H5" s="64" t="s">
        <v>34</v>
      </c>
      <c r="I5" s="64" t="s">
        <v>35</v>
      </c>
      <c r="J5" s="2"/>
    </row>
    <row r="6" spans="1:10" ht="11.25" customHeight="1" x14ac:dyDescent="0.2">
      <c r="B6" s="59"/>
      <c r="C6" s="59"/>
      <c r="D6" s="59"/>
      <c r="E6" s="62"/>
      <c r="F6" s="63"/>
      <c r="G6" s="64"/>
      <c r="H6" s="64"/>
      <c r="I6" s="64"/>
      <c r="J6" s="2"/>
    </row>
    <row r="7" spans="1:10" ht="12" customHeight="1" x14ac:dyDescent="0.2">
      <c r="A7" s="2"/>
      <c r="B7" s="66" t="s">
        <v>24</v>
      </c>
      <c r="C7" s="67" t="s">
        <v>2</v>
      </c>
      <c r="D7" s="17" t="s">
        <v>3</v>
      </c>
      <c r="E7" s="18">
        <v>1645</v>
      </c>
      <c r="F7" s="19">
        <v>1667</v>
      </c>
      <c r="G7" s="20">
        <f>F7/$F$13</f>
        <v>0.32603168394289067</v>
      </c>
      <c r="H7" s="20">
        <f>F7/$F$49</f>
        <v>3.0411383745325184E-3</v>
      </c>
      <c r="I7" s="21">
        <f>(F7-E7)/E7</f>
        <v>1.3373860182370821E-2</v>
      </c>
      <c r="J7" s="2"/>
    </row>
    <row r="8" spans="1:10" ht="12" x14ac:dyDescent="0.2">
      <c r="A8" s="2"/>
      <c r="B8" s="66"/>
      <c r="C8" s="67"/>
      <c r="D8" s="17" t="s">
        <v>4</v>
      </c>
      <c r="E8" s="18">
        <v>0</v>
      </c>
      <c r="F8" s="19">
        <v>0</v>
      </c>
      <c r="G8" s="20">
        <f>F8/$F$13</f>
        <v>0</v>
      </c>
      <c r="H8" s="20">
        <f>F8/$F$49</f>
        <v>0</v>
      </c>
      <c r="I8" s="21" t="s">
        <v>21</v>
      </c>
      <c r="J8" s="2"/>
    </row>
    <row r="9" spans="1:10" ht="12" x14ac:dyDescent="0.2">
      <c r="A9" s="2"/>
      <c r="B9" s="66"/>
      <c r="C9" s="67"/>
      <c r="D9" s="22" t="s">
        <v>5</v>
      </c>
      <c r="E9" s="23">
        <v>1645</v>
      </c>
      <c r="F9" s="23">
        <v>1667</v>
      </c>
      <c r="G9" s="24">
        <f>F9/$F$13</f>
        <v>0.32603168394289067</v>
      </c>
      <c r="H9" s="24">
        <f>F9/$F$49</f>
        <v>3.0411383745325184E-3</v>
      </c>
      <c r="I9" s="24">
        <f>(F9-E9)/E9</f>
        <v>1.3373860182370821E-2</v>
      </c>
      <c r="J9" s="2"/>
    </row>
    <row r="10" spans="1:10" ht="12" x14ac:dyDescent="0.2">
      <c r="A10" s="2"/>
      <c r="B10" s="66"/>
      <c r="C10" s="67" t="s">
        <v>6</v>
      </c>
      <c r="D10" s="17" t="s">
        <v>7</v>
      </c>
      <c r="E10" s="18">
        <v>3979</v>
      </c>
      <c r="F10" s="19">
        <v>2527</v>
      </c>
      <c r="G10" s="20">
        <f>F10/$F$13</f>
        <v>0.4942303931155877</v>
      </c>
      <c r="H10" s="20">
        <f>F10/$F$49</f>
        <v>4.6100519930675913E-3</v>
      </c>
      <c r="I10" s="21">
        <f>(F10-E10)/E10</f>
        <v>-0.36491580799195777</v>
      </c>
      <c r="J10" s="2"/>
    </row>
    <row r="11" spans="1:10" ht="12" x14ac:dyDescent="0.2">
      <c r="A11" s="2"/>
      <c r="B11" s="66"/>
      <c r="C11" s="67"/>
      <c r="D11" s="17" t="s">
        <v>4</v>
      </c>
      <c r="E11" s="18">
        <v>973</v>
      </c>
      <c r="F11" s="19">
        <v>919</v>
      </c>
      <c r="G11" s="20">
        <f>F11/$F$13</f>
        <v>0.17973792294152161</v>
      </c>
      <c r="H11" s="20">
        <f>F11/$F$49</f>
        <v>1.6765483900392229E-3</v>
      </c>
      <c r="I11" s="21">
        <f>(F11-E11)/E11</f>
        <v>-5.5498458376156218E-2</v>
      </c>
      <c r="J11" s="2"/>
    </row>
    <row r="12" spans="1:10" ht="12" x14ac:dyDescent="0.2">
      <c r="A12" s="2"/>
      <c r="B12" s="66"/>
      <c r="C12" s="67"/>
      <c r="D12" s="22" t="s">
        <v>8</v>
      </c>
      <c r="E12" s="23">
        <v>4952</v>
      </c>
      <c r="F12" s="23">
        <v>3446</v>
      </c>
      <c r="G12" s="24">
        <f>F12/$F$13</f>
        <v>0.67396831605710938</v>
      </c>
      <c r="H12" s="24">
        <f>F12/$F$49</f>
        <v>6.2866003831068135E-3</v>
      </c>
      <c r="I12" s="24">
        <f>(F12-E12)/E12</f>
        <v>-0.30411954765751209</v>
      </c>
      <c r="J12" s="2"/>
    </row>
    <row r="13" spans="1:10" ht="12" x14ac:dyDescent="0.2">
      <c r="A13" s="2"/>
      <c r="B13" s="65" t="s">
        <v>9</v>
      </c>
      <c r="C13" s="65"/>
      <c r="D13" s="65"/>
      <c r="E13" s="25">
        <v>6597</v>
      </c>
      <c r="F13" s="25">
        <v>5113</v>
      </c>
      <c r="G13" s="26">
        <f>F13/$F$13</f>
        <v>1</v>
      </c>
      <c r="H13" s="26">
        <f>F13/$F$49</f>
        <v>9.3277387576393318E-3</v>
      </c>
      <c r="I13" s="26">
        <f>(F13-E13)/E13</f>
        <v>-0.22495073518265879</v>
      </c>
      <c r="J13" s="2"/>
    </row>
    <row r="14" spans="1:10" ht="12" x14ac:dyDescent="0.2">
      <c r="A14" s="2"/>
      <c r="B14" s="66" t="s">
        <v>10</v>
      </c>
      <c r="C14" s="67" t="s">
        <v>2</v>
      </c>
      <c r="D14" s="17" t="s">
        <v>3</v>
      </c>
      <c r="E14" s="18">
        <v>68170</v>
      </c>
      <c r="F14" s="19">
        <v>57720</v>
      </c>
      <c r="G14" s="20">
        <f>(F14/$F$20)</f>
        <v>0.11404905769238369</v>
      </c>
      <c r="H14" s="20">
        <f>F14/$F$49</f>
        <v>0.10529964425795858</v>
      </c>
      <c r="I14" s="21">
        <f>(F14-E14)/E14</f>
        <v>-0.15329323749449905</v>
      </c>
      <c r="J14" s="2"/>
    </row>
    <row r="15" spans="1:10" ht="12" x14ac:dyDescent="0.2">
      <c r="A15" s="2"/>
      <c r="B15" s="66"/>
      <c r="C15" s="67"/>
      <c r="D15" s="17" t="s">
        <v>4</v>
      </c>
      <c r="E15" s="18">
        <v>9</v>
      </c>
      <c r="F15" s="19">
        <v>1</v>
      </c>
      <c r="G15" s="20">
        <f>(F15/$F$20)</f>
        <v>1.9759019004224476E-6</v>
      </c>
      <c r="H15" s="20">
        <f>F15/$F$49</f>
        <v>1.8243181610872937E-6</v>
      </c>
      <c r="I15" s="21">
        <f>(F15-E15)/E15</f>
        <v>-0.88888888888888884</v>
      </c>
      <c r="J15" s="2"/>
    </row>
    <row r="16" spans="1:10" ht="12" x14ac:dyDescent="0.2">
      <c r="A16" s="2"/>
      <c r="B16" s="66"/>
      <c r="C16" s="67"/>
      <c r="D16" s="22" t="s">
        <v>5</v>
      </c>
      <c r="E16" s="23">
        <v>68179</v>
      </c>
      <c r="F16" s="23">
        <v>57721</v>
      </c>
      <c r="G16" s="24">
        <f>(F16/$F$20)</f>
        <v>0.1140510335942841</v>
      </c>
      <c r="H16" s="24">
        <f>F16/$F$49</f>
        <v>0.10530146857611968</v>
      </c>
      <c r="I16" s="24">
        <f>(F16-E16)/E16</f>
        <v>-0.15339034013405886</v>
      </c>
      <c r="J16" s="2"/>
    </row>
    <row r="17" spans="1:10" ht="12" x14ac:dyDescent="0.2">
      <c r="A17" s="2"/>
      <c r="B17" s="66"/>
      <c r="C17" s="67" t="s">
        <v>6</v>
      </c>
      <c r="D17" s="17" t="s">
        <v>7</v>
      </c>
      <c r="E17" s="18">
        <v>506016</v>
      </c>
      <c r="F17" s="19">
        <v>376614</v>
      </c>
      <c r="G17" s="20">
        <f>(F17/$F$20)</f>
        <v>0.74415231832569972</v>
      </c>
      <c r="H17" s="20">
        <f>F17/$F$49</f>
        <v>0.68706375991973001</v>
      </c>
      <c r="I17" s="21">
        <f>(F17-E17)/E17</f>
        <v>-0.25572709163346613</v>
      </c>
      <c r="J17" s="2"/>
    </row>
    <row r="18" spans="1:10" ht="12" x14ac:dyDescent="0.2">
      <c r="A18" s="2"/>
      <c r="B18" s="66"/>
      <c r="C18" s="67"/>
      <c r="D18" s="17" t="s">
        <v>4</v>
      </c>
      <c r="E18" s="18">
        <v>73351</v>
      </c>
      <c r="F18" s="19">
        <v>71763</v>
      </c>
      <c r="G18" s="20">
        <f>(F18/$F$20)</f>
        <v>0.14179664808001613</v>
      </c>
      <c r="H18" s="20">
        <f>F18/$F$49</f>
        <v>0.13091854419410745</v>
      </c>
      <c r="I18" s="21">
        <f>(F18-E18)/E18</f>
        <v>-2.1649329934152226E-2</v>
      </c>
      <c r="J18" s="2"/>
    </row>
    <row r="19" spans="1:10" ht="12" x14ac:dyDescent="0.2">
      <c r="A19" s="2"/>
      <c r="B19" s="66"/>
      <c r="C19" s="67"/>
      <c r="D19" s="22" t="s">
        <v>8</v>
      </c>
      <c r="E19" s="23">
        <v>579367</v>
      </c>
      <c r="F19" s="23">
        <v>448377</v>
      </c>
      <c r="G19" s="24">
        <f>(F19/$F$20)</f>
        <v>0.88594896640571585</v>
      </c>
      <c r="H19" s="24">
        <f>F19/$F$49</f>
        <v>0.81798230411383743</v>
      </c>
      <c r="I19" s="24">
        <f>(F19-E19)/E19</f>
        <v>-0.22609157925805232</v>
      </c>
      <c r="J19" s="2"/>
    </row>
    <row r="20" spans="1:10" ht="12" x14ac:dyDescent="0.2">
      <c r="A20" s="2"/>
      <c r="B20" s="65" t="s">
        <v>11</v>
      </c>
      <c r="C20" s="65"/>
      <c r="D20" s="65"/>
      <c r="E20" s="25">
        <v>647546</v>
      </c>
      <c r="F20" s="25">
        <v>506098</v>
      </c>
      <c r="G20" s="26">
        <f>(F20/$F$20)</f>
        <v>1</v>
      </c>
      <c r="H20" s="26">
        <f>F20/$F$49</f>
        <v>0.92328377268995709</v>
      </c>
      <c r="I20" s="26">
        <f>(F20-E20)/E20</f>
        <v>-0.21843699134887715</v>
      </c>
      <c r="J20" s="2"/>
    </row>
    <row r="21" spans="1:10" ht="12" customHeight="1" x14ac:dyDescent="0.2">
      <c r="A21" s="2"/>
      <c r="B21" s="66" t="s">
        <v>25</v>
      </c>
      <c r="C21" s="67" t="s">
        <v>2</v>
      </c>
      <c r="D21" s="27" t="s">
        <v>3</v>
      </c>
      <c r="E21" s="18">
        <v>0</v>
      </c>
      <c r="F21" s="19">
        <v>3</v>
      </c>
      <c r="G21" s="21">
        <f>F21/$F$27</f>
        <v>3.7974683544303796E-3</v>
      </c>
      <c r="H21" s="21">
        <f>F21/$F$49</f>
        <v>5.4729544832618807E-6</v>
      </c>
      <c r="I21" s="21" t="s">
        <v>21</v>
      </c>
      <c r="J21" s="2"/>
    </row>
    <row r="22" spans="1:10" ht="12" x14ac:dyDescent="0.2">
      <c r="A22" s="2"/>
      <c r="B22" s="66"/>
      <c r="C22" s="67"/>
      <c r="D22" s="27" t="s">
        <v>4</v>
      </c>
      <c r="E22" s="18">
        <v>844</v>
      </c>
      <c r="F22" s="19">
        <v>787</v>
      </c>
      <c r="G22" s="21">
        <f>F22/$F$27</f>
        <v>0.9962025316455696</v>
      </c>
      <c r="H22" s="21">
        <f>F22/$F$49</f>
        <v>1.4357383927757002E-3</v>
      </c>
      <c r="I22" s="21">
        <f>(F22-E22)/E22</f>
        <v>-6.7535545023696686E-2</v>
      </c>
      <c r="J22" s="2"/>
    </row>
    <row r="23" spans="1:10" ht="12" x14ac:dyDescent="0.2">
      <c r="A23" s="2"/>
      <c r="B23" s="66"/>
      <c r="C23" s="67"/>
      <c r="D23" s="28" t="s">
        <v>5</v>
      </c>
      <c r="E23" s="23">
        <v>844</v>
      </c>
      <c r="F23" s="23">
        <v>790</v>
      </c>
      <c r="G23" s="24">
        <f>F23/$F$27</f>
        <v>1</v>
      </c>
      <c r="H23" s="24">
        <f>F23/$F$49</f>
        <v>1.441211347258962E-3</v>
      </c>
      <c r="I23" s="24">
        <f>(F23-E23)/E23</f>
        <v>-6.398104265402843E-2</v>
      </c>
      <c r="J23" s="2"/>
    </row>
    <row r="24" spans="1:10" ht="12" x14ac:dyDescent="0.2">
      <c r="A24" s="2"/>
      <c r="B24" s="66"/>
      <c r="C24" s="67" t="s">
        <v>6</v>
      </c>
      <c r="D24" s="27" t="s">
        <v>7</v>
      </c>
      <c r="E24" s="18">
        <v>0</v>
      </c>
      <c r="F24" s="19">
        <v>0</v>
      </c>
      <c r="G24" s="21">
        <f>F24/$F$27</f>
        <v>0</v>
      </c>
      <c r="H24" s="21">
        <f>F24/$F$49</f>
        <v>0</v>
      </c>
      <c r="I24" s="21" t="s">
        <v>21</v>
      </c>
      <c r="J24" s="2"/>
    </row>
    <row r="25" spans="1:10" ht="12" x14ac:dyDescent="0.2">
      <c r="A25" s="2"/>
      <c r="B25" s="66"/>
      <c r="C25" s="67"/>
      <c r="D25" s="27" t="s">
        <v>4</v>
      </c>
      <c r="E25" s="18">
        <v>0</v>
      </c>
      <c r="F25" s="19">
        <v>0</v>
      </c>
      <c r="G25" s="21">
        <f>F25/$F$27</f>
        <v>0</v>
      </c>
      <c r="H25" s="21">
        <f>F25/$F$49</f>
        <v>0</v>
      </c>
      <c r="I25" s="21" t="s">
        <v>21</v>
      </c>
      <c r="J25" s="2"/>
    </row>
    <row r="26" spans="1:10" ht="12" x14ac:dyDescent="0.2">
      <c r="A26" s="2"/>
      <c r="B26" s="66"/>
      <c r="C26" s="67"/>
      <c r="D26" s="28" t="s">
        <v>8</v>
      </c>
      <c r="E26" s="23">
        <v>0</v>
      </c>
      <c r="F26" s="23">
        <v>0</v>
      </c>
      <c r="G26" s="24">
        <f>F26/$F$27</f>
        <v>0</v>
      </c>
      <c r="H26" s="24">
        <f>F26/$F$49</f>
        <v>0</v>
      </c>
      <c r="I26" s="24" t="s">
        <v>21</v>
      </c>
      <c r="J26" s="2"/>
    </row>
    <row r="27" spans="1:10" ht="12" x14ac:dyDescent="0.2">
      <c r="A27" s="2"/>
      <c r="B27" s="65" t="s">
        <v>15</v>
      </c>
      <c r="C27" s="65"/>
      <c r="D27" s="65"/>
      <c r="E27" s="25">
        <v>844</v>
      </c>
      <c r="F27" s="25">
        <v>790</v>
      </c>
      <c r="G27" s="26">
        <f>F27/$F$27</f>
        <v>1</v>
      </c>
      <c r="H27" s="26">
        <f>F27/$F$49</f>
        <v>1.441211347258962E-3</v>
      </c>
      <c r="I27" s="26">
        <f>(F27-E27)/E27</f>
        <v>-6.398104265402843E-2</v>
      </c>
      <c r="J27" s="2"/>
    </row>
    <row r="28" spans="1:10" ht="12" x14ac:dyDescent="0.2">
      <c r="A28" s="2"/>
      <c r="B28" s="66" t="s">
        <v>14</v>
      </c>
      <c r="C28" s="67" t="s">
        <v>2</v>
      </c>
      <c r="D28" s="27" t="s">
        <v>3</v>
      </c>
      <c r="E28" s="18">
        <v>500</v>
      </c>
      <c r="F28" s="19">
        <v>503</v>
      </c>
      <c r="G28" s="21">
        <f>F28/$F$34</f>
        <v>8.5646177422101136E-2</v>
      </c>
      <c r="H28" s="21">
        <f>F28/$F$49</f>
        <v>9.1763203502690871E-4</v>
      </c>
      <c r="I28" s="21">
        <f>(F28-E28)/E28</f>
        <v>6.0000000000000001E-3</v>
      </c>
      <c r="J28" s="2"/>
    </row>
    <row r="29" spans="1:10" ht="12" x14ac:dyDescent="0.2">
      <c r="A29" s="2"/>
      <c r="B29" s="66"/>
      <c r="C29" s="67"/>
      <c r="D29" s="27" t="s">
        <v>4</v>
      </c>
      <c r="E29" s="18">
        <v>1147</v>
      </c>
      <c r="F29" s="19">
        <v>1472</v>
      </c>
      <c r="G29" s="21">
        <f>F29/$F$34</f>
        <v>0.25063851523923036</v>
      </c>
      <c r="H29" s="21">
        <f>F29/$F$49</f>
        <v>2.6853963331204961E-3</v>
      </c>
      <c r="I29" s="21">
        <f>(F29-E29)/E29</f>
        <v>0.28334786399302531</v>
      </c>
      <c r="J29" s="2"/>
    </row>
    <row r="30" spans="1:10" ht="12" x14ac:dyDescent="0.2">
      <c r="A30" s="2"/>
      <c r="B30" s="66"/>
      <c r="C30" s="67"/>
      <c r="D30" s="28" t="s">
        <v>5</v>
      </c>
      <c r="E30" s="23">
        <v>1647</v>
      </c>
      <c r="F30" s="23">
        <v>1975</v>
      </c>
      <c r="G30" s="24">
        <f>F30/$F$34</f>
        <v>0.33628469266133154</v>
      </c>
      <c r="H30" s="24">
        <f>F30/$F$49</f>
        <v>3.6030283681474048E-3</v>
      </c>
      <c r="I30" s="24">
        <f>(F30-E30)/E30</f>
        <v>0.19914996964177292</v>
      </c>
      <c r="J30" s="2"/>
    </row>
    <row r="31" spans="1:10" ht="12" x14ac:dyDescent="0.2">
      <c r="A31" s="2"/>
      <c r="B31" s="66"/>
      <c r="C31" s="67" t="s">
        <v>6</v>
      </c>
      <c r="D31" s="27" t="s">
        <v>7</v>
      </c>
      <c r="E31" s="18">
        <v>3291</v>
      </c>
      <c r="F31" s="19">
        <v>3898</v>
      </c>
      <c r="G31" s="21">
        <f>F31/$F$34</f>
        <v>0.66371530733866846</v>
      </c>
      <c r="H31" s="21">
        <f>F31/$F$49</f>
        <v>7.1111921919182709E-3</v>
      </c>
      <c r="I31" s="21">
        <f>(F31-E31)/E31</f>
        <v>0.18444241871771497</v>
      </c>
      <c r="J31" s="2"/>
    </row>
    <row r="32" spans="1:10" ht="12" x14ac:dyDescent="0.2">
      <c r="A32" s="2"/>
      <c r="B32" s="66"/>
      <c r="C32" s="67"/>
      <c r="D32" s="27" t="s">
        <v>4</v>
      </c>
      <c r="E32" s="18">
        <v>0</v>
      </c>
      <c r="F32" s="19">
        <v>0</v>
      </c>
      <c r="G32" s="21">
        <f>F32/$F$34</f>
        <v>0</v>
      </c>
      <c r="H32" s="21">
        <f>F32/$F$49</f>
        <v>0</v>
      </c>
      <c r="I32" s="21" t="s">
        <v>21</v>
      </c>
      <c r="J32" s="2"/>
    </row>
    <row r="33" spans="1:10" ht="12" x14ac:dyDescent="0.2">
      <c r="A33" s="2"/>
      <c r="B33" s="66"/>
      <c r="C33" s="67"/>
      <c r="D33" s="28" t="s">
        <v>8</v>
      </c>
      <c r="E33" s="23">
        <v>3291</v>
      </c>
      <c r="F33" s="23">
        <v>3898</v>
      </c>
      <c r="G33" s="24">
        <f>F33/$F$34</f>
        <v>0.66371530733866846</v>
      </c>
      <c r="H33" s="24">
        <f>F33/$F$49</f>
        <v>7.1111921919182709E-3</v>
      </c>
      <c r="I33" s="24">
        <f>(F33-E33)/E33</f>
        <v>0.18444241871771497</v>
      </c>
      <c r="J33" s="2"/>
    </row>
    <row r="34" spans="1:10" ht="12" x14ac:dyDescent="0.2">
      <c r="A34" s="2"/>
      <c r="B34" s="65" t="s">
        <v>16</v>
      </c>
      <c r="C34" s="65"/>
      <c r="D34" s="65"/>
      <c r="E34" s="25">
        <v>4938</v>
      </c>
      <c r="F34" s="25">
        <v>5873</v>
      </c>
      <c r="G34" s="26">
        <f>F34/$F$34</f>
        <v>1</v>
      </c>
      <c r="H34" s="26">
        <f>F34/$F$49</f>
        <v>1.0714220560065676E-2</v>
      </c>
      <c r="I34" s="26">
        <f>(F34-E34)/E34</f>
        <v>0.18934791413527743</v>
      </c>
      <c r="J34" s="2"/>
    </row>
    <row r="35" spans="1:10" ht="12" x14ac:dyDescent="0.2">
      <c r="A35" s="2"/>
      <c r="B35" s="66" t="s">
        <v>18</v>
      </c>
      <c r="C35" s="67" t="s">
        <v>2</v>
      </c>
      <c r="D35" s="27" t="s">
        <v>3</v>
      </c>
      <c r="E35" s="18">
        <v>639</v>
      </c>
      <c r="F35" s="19">
        <v>130</v>
      </c>
      <c r="G35" s="21">
        <f>F35/$F$41</f>
        <v>4.0765130134838505E-2</v>
      </c>
      <c r="H35" s="21">
        <f>F35/$F$49</f>
        <v>2.3716136094134818E-4</v>
      </c>
      <c r="I35" s="21">
        <f>(F35-E35)/E35</f>
        <v>-0.79655712050078242</v>
      </c>
      <c r="J35" s="2"/>
    </row>
    <row r="36" spans="1:10" ht="12" x14ac:dyDescent="0.2">
      <c r="A36" s="2"/>
      <c r="B36" s="66"/>
      <c r="C36" s="67"/>
      <c r="D36" s="27" t="s">
        <v>4</v>
      </c>
      <c r="E36" s="18">
        <v>3301</v>
      </c>
      <c r="F36" s="19">
        <v>1330</v>
      </c>
      <c r="G36" s="21">
        <f>F36/$F$41</f>
        <v>0.41705863907180935</v>
      </c>
      <c r="H36" s="21">
        <f>F36/$F$49</f>
        <v>2.4263431542461003E-3</v>
      </c>
      <c r="I36" s="21">
        <f>(F36-E36)/E36</f>
        <v>-0.59709179036655557</v>
      </c>
      <c r="J36" s="2"/>
    </row>
    <row r="37" spans="1:10" ht="12" x14ac:dyDescent="0.2">
      <c r="A37" s="2"/>
      <c r="B37" s="66"/>
      <c r="C37" s="67"/>
      <c r="D37" s="28" t="s">
        <v>5</v>
      </c>
      <c r="E37" s="23">
        <v>3940</v>
      </c>
      <c r="F37" s="23">
        <v>1460</v>
      </c>
      <c r="G37" s="24">
        <f>F37/$F$41</f>
        <v>0.45782376920664786</v>
      </c>
      <c r="H37" s="24">
        <f>F37/$F$49</f>
        <v>2.6635045151874488E-3</v>
      </c>
      <c r="I37" s="24">
        <f>(F37-E37)/E37</f>
        <v>-0.62944162436548223</v>
      </c>
      <c r="J37" s="2"/>
    </row>
    <row r="38" spans="1:10" ht="12" x14ac:dyDescent="0.2">
      <c r="A38" s="2"/>
      <c r="B38" s="66"/>
      <c r="C38" s="67" t="s">
        <v>6</v>
      </c>
      <c r="D38" s="27" t="s">
        <v>7</v>
      </c>
      <c r="E38" s="18">
        <v>4482</v>
      </c>
      <c r="F38" s="19">
        <v>1729</v>
      </c>
      <c r="G38" s="21">
        <f>F38/$F$41</f>
        <v>0.5421762307933522</v>
      </c>
      <c r="H38" s="21">
        <f>F38/$F$49</f>
        <v>3.1542461005199308E-3</v>
      </c>
      <c r="I38" s="21">
        <f>(F38-E38)/E38</f>
        <v>-0.61423471664435525</v>
      </c>
      <c r="J38" s="2"/>
    </row>
    <row r="39" spans="1:10" ht="12" x14ac:dyDescent="0.2">
      <c r="A39" s="2"/>
      <c r="B39" s="66"/>
      <c r="C39" s="67"/>
      <c r="D39" s="27" t="s">
        <v>4</v>
      </c>
      <c r="E39" s="18">
        <v>0</v>
      </c>
      <c r="F39" s="19">
        <v>0</v>
      </c>
      <c r="G39" s="21">
        <f>F39/$F$41</f>
        <v>0</v>
      </c>
      <c r="H39" s="21">
        <f>F39/$F$49</f>
        <v>0</v>
      </c>
      <c r="I39" s="21" t="s">
        <v>21</v>
      </c>
      <c r="J39" s="2"/>
    </row>
    <row r="40" spans="1:10" ht="12" x14ac:dyDescent="0.2">
      <c r="A40" s="2"/>
      <c r="B40" s="66"/>
      <c r="C40" s="67"/>
      <c r="D40" s="28" t="s">
        <v>8</v>
      </c>
      <c r="E40" s="23">
        <v>4482</v>
      </c>
      <c r="F40" s="23">
        <v>1729</v>
      </c>
      <c r="G40" s="24">
        <f>F40/$F$41</f>
        <v>0.5421762307933522</v>
      </c>
      <c r="H40" s="24">
        <f>F40/$F$49</f>
        <v>3.1542461005199308E-3</v>
      </c>
      <c r="I40" s="24">
        <f>(F40-E40)/E40</f>
        <v>-0.61423471664435525</v>
      </c>
      <c r="J40" s="2"/>
    </row>
    <row r="41" spans="1:10" ht="12" x14ac:dyDescent="0.2">
      <c r="A41" s="2"/>
      <c r="B41" s="65" t="s">
        <v>17</v>
      </c>
      <c r="C41" s="65"/>
      <c r="D41" s="65"/>
      <c r="E41" s="25">
        <v>8422</v>
      </c>
      <c r="F41" s="25">
        <v>3189</v>
      </c>
      <c r="G41" s="26">
        <f>F41/$F$41</f>
        <v>1</v>
      </c>
      <c r="H41" s="26">
        <f>F41/$F$49</f>
        <v>5.8177506157073792E-3</v>
      </c>
      <c r="I41" s="26">
        <f>(F41-E41)/E41</f>
        <v>-0.62134884825457137</v>
      </c>
      <c r="J41" s="2"/>
    </row>
    <row r="42" spans="1:10" ht="12" x14ac:dyDescent="0.2">
      <c r="A42" s="2"/>
      <c r="B42" s="66" t="s">
        <v>12</v>
      </c>
      <c r="C42" s="67" t="s">
        <v>2</v>
      </c>
      <c r="D42" s="17" t="s">
        <v>3</v>
      </c>
      <c r="E42" s="18">
        <v>7873</v>
      </c>
      <c r="F42" s="19">
        <v>7207</v>
      </c>
      <c r="G42" s="20">
        <f>F42/$F$48</f>
        <v>0.26606859379037917</v>
      </c>
      <c r="H42" s="20">
        <f>F42/$F$49</f>
        <v>1.3147860986956125E-2</v>
      </c>
      <c r="I42" s="21">
        <f>(F42-E42)/E42</f>
        <v>-8.4592912485710658E-2</v>
      </c>
      <c r="J42" s="2"/>
    </row>
    <row r="43" spans="1:10" ht="12" x14ac:dyDescent="0.2">
      <c r="A43" s="2"/>
      <c r="B43" s="66"/>
      <c r="C43" s="67"/>
      <c r="D43" s="17" t="s">
        <v>4</v>
      </c>
      <c r="E43" s="18">
        <v>9187</v>
      </c>
      <c r="F43" s="19">
        <v>6257</v>
      </c>
      <c r="G43" s="20">
        <f>F43/$F$48</f>
        <v>0.23099641894635803</v>
      </c>
      <c r="H43" s="20">
        <f>F43/$F$49</f>
        <v>1.1414758733923197E-2</v>
      </c>
      <c r="I43" s="21">
        <f>(F43-E43)/E43</f>
        <v>-0.31892892130183953</v>
      </c>
      <c r="J43" s="2"/>
    </row>
    <row r="44" spans="1:10" ht="12" x14ac:dyDescent="0.2">
      <c r="A44" s="2"/>
      <c r="B44" s="66"/>
      <c r="C44" s="67"/>
      <c r="D44" s="22" t="s">
        <v>5</v>
      </c>
      <c r="E44" s="23">
        <v>17060</v>
      </c>
      <c r="F44" s="23">
        <v>13464</v>
      </c>
      <c r="G44" s="24">
        <f>F44/$F$48</f>
        <v>0.4970650127367372</v>
      </c>
      <c r="H44" s="24">
        <f>F44/$F$49</f>
        <v>2.4562619720879322E-2</v>
      </c>
      <c r="I44" s="24">
        <f>(F44-E44)/E44</f>
        <v>-0.2107854630715123</v>
      </c>
      <c r="J44" s="2"/>
    </row>
    <row r="45" spans="1:10" ht="12" x14ac:dyDescent="0.2">
      <c r="A45" s="2"/>
      <c r="B45" s="66"/>
      <c r="C45" s="67" t="s">
        <v>6</v>
      </c>
      <c r="D45" s="17" t="s">
        <v>7</v>
      </c>
      <c r="E45" s="18">
        <v>17246</v>
      </c>
      <c r="F45" s="19">
        <v>13175</v>
      </c>
      <c r="G45" s="20">
        <f>F45/$F$48</f>
        <v>0.4863956879683981</v>
      </c>
      <c r="H45" s="20">
        <f>F45/$F$49</f>
        <v>2.4035391772325092E-2</v>
      </c>
      <c r="I45" s="21">
        <f>(F45-E45)/E45</f>
        <v>-0.23605473733039545</v>
      </c>
      <c r="J45" s="2"/>
    </row>
    <row r="46" spans="1:10" ht="12" x14ac:dyDescent="0.2">
      <c r="A46" s="2"/>
      <c r="B46" s="66"/>
      <c r="C46" s="67"/>
      <c r="D46" s="17" t="s">
        <v>4</v>
      </c>
      <c r="E46" s="18">
        <v>280</v>
      </c>
      <c r="F46" s="19">
        <v>448</v>
      </c>
      <c r="G46" s="20">
        <f>F46/$F$48</f>
        <v>1.6539299294864696E-2</v>
      </c>
      <c r="H46" s="20">
        <f>F46/$F$49</f>
        <v>8.1729453616710755E-4</v>
      </c>
      <c r="I46" s="21">
        <f>(F46-E46)/E46</f>
        <v>0.6</v>
      </c>
      <c r="J46" s="2"/>
    </row>
    <row r="47" spans="1:10" ht="12" x14ac:dyDescent="0.2">
      <c r="A47" s="2"/>
      <c r="B47" s="66"/>
      <c r="C47" s="67"/>
      <c r="D47" s="22" t="s">
        <v>8</v>
      </c>
      <c r="E47" s="23">
        <v>17526</v>
      </c>
      <c r="F47" s="23">
        <v>13623</v>
      </c>
      <c r="G47" s="24">
        <f>F47/$F$48</f>
        <v>0.5029349872632628</v>
      </c>
      <c r="H47" s="24">
        <f>F47/$F$49</f>
        <v>2.4852686308492199E-2</v>
      </c>
      <c r="I47" s="24">
        <f>(F47-E47)/E47</f>
        <v>-0.22269770626497776</v>
      </c>
      <c r="J47" s="2"/>
    </row>
    <row r="48" spans="1:10" ht="12" x14ac:dyDescent="0.2">
      <c r="A48" s="2"/>
      <c r="B48" s="72" t="s">
        <v>13</v>
      </c>
      <c r="C48" s="73"/>
      <c r="D48" s="74"/>
      <c r="E48" s="25">
        <v>34586</v>
      </c>
      <c r="F48" s="25">
        <v>27087</v>
      </c>
      <c r="G48" s="29">
        <f>F48/$F$48</f>
        <v>1</v>
      </c>
      <c r="H48" s="26">
        <f>F48/$F$49</f>
        <v>4.9415306029371525E-2</v>
      </c>
      <c r="I48" s="26">
        <f>(F48-E48)/E48</f>
        <v>-0.21682183542473835</v>
      </c>
      <c r="J48" s="2"/>
    </row>
    <row r="49" spans="1:10" ht="12" x14ac:dyDescent="0.2">
      <c r="A49" s="2"/>
      <c r="B49" s="87" t="s">
        <v>30</v>
      </c>
      <c r="C49" s="88"/>
      <c r="D49" s="89"/>
      <c r="E49" s="25">
        <v>702933</v>
      </c>
      <c r="F49" s="30">
        <v>548150</v>
      </c>
      <c r="G49" s="31"/>
      <c r="H49" s="26">
        <f>F49/$F$49</f>
        <v>1</v>
      </c>
      <c r="I49" s="26">
        <f>(F49-E49)/E49</f>
        <v>-0.22019595039641046</v>
      </c>
      <c r="J49" s="2"/>
    </row>
    <row r="50" spans="1:10" ht="10.5" customHeight="1" x14ac:dyDescent="0.2">
      <c r="A50" s="2"/>
      <c r="B50" s="68" t="s">
        <v>27</v>
      </c>
      <c r="C50" s="68"/>
      <c r="D50" s="68"/>
      <c r="E50" s="68"/>
      <c r="F50" s="68"/>
      <c r="G50" s="68"/>
      <c r="H50" s="68"/>
      <c r="I50" s="69"/>
      <c r="J50" s="2"/>
    </row>
    <row r="51" spans="1:10" ht="10.5" customHeight="1" x14ac:dyDescent="0.2">
      <c r="A51" s="2"/>
      <c r="B51" s="69" t="s">
        <v>28</v>
      </c>
      <c r="C51" s="69"/>
      <c r="D51" s="69"/>
      <c r="E51" s="69"/>
      <c r="F51" s="69"/>
      <c r="G51" s="69"/>
      <c r="H51" s="69"/>
      <c r="I51" s="69"/>
      <c r="J51" s="2"/>
    </row>
    <row r="52" spans="1:10" ht="10.5" customHeight="1" x14ac:dyDescent="0.2">
      <c r="A52" s="2"/>
      <c r="B52" s="70" t="s">
        <v>29</v>
      </c>
      <c r="C52" s="70"/>
      <c r="D52" s="70"/>
      <c r="E52" s="70"/>
      <c r="F52" s="70"/>
      <c r="G52" s="70"/>
      <c r="H52" s="70"/>
      <c r="I52" s="70"/>
      <c r="J52" s="2"/>
    </row>
    <row r="53" spans="1:10" ht="10.5" customHeight="1" x14ac:dyDescent="0.2">
      <c r="A53" s="2"/>
      <c r="B53" s="71" t="s">
        <v>31</v>
      </c>
      <c r="C53" s="71"/>
      <c r="D53" s="71"/>
      <c r="E53" s="71"/>
      <c r="F53" s="71"/>
      <c r="G53" s="71"/>
      <c r="H53" s="71"/>
      <c r="I53" s="71"/>
      <c r="J53" s="2"/>
    </row>
    <row r="54" spans="1:10" ht="10.5" customHeight="1" x14ac:dyDescent="0.2">
      <c r="A54" s="2"/>
      <c r="B54" s="16"/>
      <c r="C54" s="16"/>
      <c r="D54" s="16"/>
      <c r="E54" s="16"/>
      <c r="F54" s="16"/>
      <c r="G54" s="16"/>
      <c r="H54" s="16"/>
      <c r="I54" s="16"/>
      <c r="J54" s="2"/>
    </row>
    <row r="69" spans="2:9" x14ac:dyDescent="0.2">
      <c r="B69" s="69"/>
      <c r="C69" s="69"/>
      <c r="D69" s="69"/>
      <c r="E69" s="69"/>
      <c r="F69" s="69"/>
      <c r="G69" s="69"/>
      <c r="H69" s="69"/>
      <c r="I69" s="69"/>
    </row>
    <row r="70" spans="2:9" x14ac:dyDescent="0.2">
      <c r="B70" s="70"/>
      <c r="C70" s="70"/>
      <c r="D70" s="70"/>
      <c r="E70" s="70"/>
      <c r="F70" s="70"/>
      <c r="G70" s="70"/>
      <c r="H70" s="70"/>
      <c r="I70" s="70"/>
    </row>
    <row r="71" spans="2:9" x14ac:dyDescent="0.2">
      <c r="B71" s="71"/>
      <c r="C71" s="71"/>
      <c r="D71" s="71"/>
      <c r="E71" s="71"/>
      <c r="F71" s="71"/>
      <c r="G71" s="71"/>
      <c r="H71" s="71"/>
      <c r="I71" s="71"/>
    </row>
  </sheetData>
  <mergeCells count="42">
    <mergeCell ref="B50:I50"/>
    <mergeCell ref="B51:I51"/>
    <mergeCell ref="B52:I52"/>
    <mergeCell ref="B53:I53"/>
    <mergeCell ref="B42:B47"/>
    <mergeCell ref="C42:C44"/>
    <mergeCell ref="C45:C47"/>
    <mergeCell ref="B70:I70"/>
    <mergeCell ref="B71:I71"/>
    <mergeCell ref="B48:D48"/>
    <mergeCell ref="B69:I69"/>
    <mergeCell ref="B49:D49"/>
    <mergeCell ref="B34:D34"/>
    <mergeCell ref="B21:B26"/>
    <mergeCell ref="B28:B33"/>
    <mergeCell ref="B41:D41"/>
    <mergeCell ref="B35:B40"/>
    <mergeCell ref="C28:C30"/>
    <mergeCell ref="C31:C33"/>
    <mergeCell ref="C35:C37"/>
    <mergeCell ref="C38:C40"/>
    <mergeCell ref="B14:B19"/>
    <mergeCell ref="B27:D27"/>
    <mergeCell ref="C7:C9"/>
    <mergeCell ref="C10:C12"/>
    <mergeCell ref="C14:C16"/>
    <mergeCell ref="C17:C19"/>
    <mergeCell ref="C21:C23"/>
    <mergeCell ref="C24:C26"/>
    <mergeCell ref="B2:I2"/>
    <mergeCell ref="B3:I3"/>
    <mergeCell ref="B5:B6"/>
    <mergeCell ref="C5:C6"/>
    <mergeCell ref="D5:D6"/>
    <mergeCell ref="E5:E6"/>
    <mergeCell ref="F5:F6"/>
    <mergeCell ref="G5:G6"/>
    <mergeCell ref="H5:H6"/>
    <mergeCell ref="I5:I6"/>
    <mergeCell ref="B13:D13"/>
    <mergeCell ref="B7:B12"/>
    <mergeCell ref="B20:D20"/>
  </mergeCells>
  <pageMargins left="0.7" right="0.7" top="0.75" bottom="0.75" header="0.3" footer="0.3"/>
  <pageSetup paperSize="183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topLeftCell="A20" zoomScaleNormal="100" workbookViewId="0">
      <selection activeCell="B52" sqref="B52:I52"/>
    </sheetView>
  </sheetViews>
  <sheetFormatPr baseColWidth="10" defaultColWidth="11.44140625" defaultRowHeight="10.199999999999999" x14ac:dyDescent="0.2"/>
  <cols>
    <col min="1" max="1" width="3.6640625" style="6" customWidth="1"/>
    <col min="2" max="2" width="19.6640625" style="6" customWidth="1"/>
    <col min="3" max="3" width="12.5546875" style="6" customWidth="1"/>
    <col min="4" max="4" width="29.33203125" style="6" customWidth="1"/>
    <col min="5" max="5" width="14.33203125" style="6" bestFit="1" customWidth="1"/>
    <col min="6" max="6" width="10.6640625" style="6" bestFit="1" customWidth="1"/>
    <col min="7" max="7" width="15.5546875" style="6" customWidth="1"/>
    <col min="8" max="8" width="12.109375" style="6" customWidth="1"/>
    <col min="9" max="9" width="13.5546875" style="6" customWidth="1"/>
    <col min="10" max="16384" width="11.44140625" style="6"/>
  </cols>
  <sheetData>
    <row r="1" spans="1:11" x14ac:dyDescent="0.2">
      <c r="B1" s="8"/>
      <c r="C1" s="8"/>
      <c r="D1" s="8"/>
      <c r="E1" s="8"/>
      <c r="F1" s="8"/>
      <c r="G1" s="8"/>
      <c r="H1" s="8"/>
      <c r="I1" s="8"/>
    </row>
    <row r="2" spans="1:11" ht="10.199999999999999" customHeight="1" x14ac:dyDescent="0.2">
      <c r="B2" s="98" t="s">
        <v>32</v>
      </c>
      <c r="C2" s="98"/>
      <c r="D2" s="98"/>
      <c r="E2" s="98"/>
      <c r="F2" s="98"/>
      <c r="G2" s="98"/>
      <c r="H2" s="98"/>
      <c r="I2" s="98"/>
    </row>
    <row r="3" spans="1:11" ht="10.199999999999999" customHeight="1" x14ac:dyDescent="0.2">
      <c r="B3" s="61" t="s">
        <v>19</v>
      </c>
      <c r="C3" s="61"/>
      <c r="D3" s="61"/>
      <c r="E3" s="61"/>
      <c r="F3" s="61"/>
      <c r="G3" s="61"/>
      <c r="H3" s="61"/>
      <c r="I3" s="61"/>
    </row>
    <row r="4" spans="1:11" ht="10.199999999999999" customHeight="1" x14ac:dyDescent="0.2">
      <c r="B4" s="7"/>
      <c r="C4" s="7"/>
      <c r="D4" s="7"/>
      <c r="E4" s="7"/>
      <c r="F4" s="7"/>
      <c r="G4" s="7"/>
      <c r="H4" s="7"/>
      <c r="I4" s="7"/>
    </row>
    <row r="5" spans="1:11" ht="12.75" customHeight="1" x14ac:dyDescent="0.2">
      <c r="B5" s="59" t="s">
        <v>20</v>
      </c>
      <c r="C5" s="59" t="s">
        <v>26</v>
      </c>
      <c r="D5" s="59" t="s">
        <v>1</v>
      </c>
      <c r="E5" s="62">
        <v>2021</v>
      </c>
      <c r="F5" s="63">
        <v>2022</v>
      </c>
      <c r="G5" s="64" t="s">
        <v>33</v>
      </c>
      <c r="H5" s="64" t="s">
        <v>37</v>
      </c>
      <c r="I5" s="64" t="s">
        <v>35</v>
      </c>
    </row>
    <row r="6" spans="1:11" ht="12.75" customHeight="1" x14ac:dyDescent="0.2">
      <c r="B6" s="59"/>
      <c r="C6" s="59"/>
      <c r="D6" s="59"/>
      <c r="E6" s="62"/>
      <c r="F6" s="63"/>
      <c r="G6" s="64"/>
      <c r="H6" s="64"/>
      <c r="I6" s="64"/>
    </row>
    <row r="7" spans="1:11" ht="12" customHeight="1" x14ac:dyDescent="0.2">
      <c r="A7" s="8"/>
      <c r="B7" s="66" t="s">
        <v>24</v>
      </c>
      <c r="C7" s="67" t="s">
        <v>2</v>
      </c>
      <c r="D7" s="17" t="s">
        <v>3</v>
      </c>
      <c r="E7" s="38">
        <v>64526.67942</v>
      </c>
      <c r="F7" s="39">
        <v>74810.471990000005</v>
      </c>
      <c r="G7" s="40">
        <v>0.7593269500289247</v>
      </c>
      <c r="H7" s="40">
        <v>8.5927345953619172E-3</v>
      </c>
      <c r="I7" s="41">
        <v>0.15937272245273093</v>
      </c>
      <c r="J7" s="11"/>
      <c r="K7" s="55"/>
    </row>
    <row r="8" spans="1:11" ht="12" customHeight="1" x14ac:dyDescent="0.2">
      <c r="A8" s="8"/>
      <c r="B8" s="66"/>
      <c r="C8" s="67"/>
      <c r="D8" s="17" t="s">
        <v>4</v>
      </c>
      <c r="E8" s="38">
        <v>0</v>
      </c>
      <c r="F8" s="39">
        <v>0</v>
      </c>
      <c r="G8" s="40">
        <v>0</v>
      </c>
      <c r="H8" s="40">
        <v>0</v>
      </c>
      <c r="I8" s="21" t="s">
        <v>21</v>
      </c>
      <c r="J8" s="11"/>
      <c r="K8" s="55"/>
    </row>
    <row r="9" spans="1:11" ht="12" x14ac:dyDescent="0.2">
      <c r="A9" s="8"/>
      <c r="B9" s="66"/>
      <c r="C9" s="67"/>
      <c r="D9" s="22" t="s">
        <v>5</v>
      </c>
      <c r="E9" s="42">
        <v>64526.67942</v>
      </c>
      <c r="F9" s="42">
        <v>74810.471990000005</v>
      </c>
      <c r="G9" s="43">
        <v>0.7593269500289247</v>
      </c>
      <c r="H9" s="43">
        <v>8.5927345953619172E-3</v>
      </c>
      <c r="I9" s="24">
        <v>0.15937272245273093</v>
      </c>
      <c r="J9" s="11"/>
      <c r="K9" s="55"/>
    </row>
    <row r="10" spans="1:11" ht="12" customHeight="1" x14ac:dyDescent="0.2">
      <c r="A10" s="8"/>
      <c r="B10" s="66"/>
      <c r="C10" s="67" t="s">
        <v>6</v>
      </c>
      <c r="D10" s="17" t="s">
        <v>7</v>
      </c>
      <c r="E10" s="38">
        <v>10019.84276</v>
      </c>
      <c r="F10" s="39">
        <v>7444.0458199999994</v>
      </c>
      <c r="G10" s="40">
        <v>7.5557130679936579E-2</v>
      </c>
      <c r="H10" s="40">
        <v>8.5502347927337631E-4</v>
      </c>
      <c r="I10" s="21">
        <v>-0.25706959696840592</v>
      </c>
      <c r="J10" s="11"/>
      <c r="K10" s="55"/>
    </row>
    <row r="11" spans="1:11" ht="12" x14ac:dyDescent="0.2">
      <c r="A11" s="8"/>
      <c r="B11" s="66"/>
      <c r="C11" s="67"/>
      <c r="D11" s="17" t="s">
        <v>4</v>
      </c>
      <c r="E11" s="38">
        <v>12437.352620000001</v>
      </c>
      <c r="F11" s="39">
        <v>16267.564130000001</v>
      </c>
      <c r="G11" s="40">
        <v>0.16511591929113875</v>
      </c>
      <c r="H11" s="40">
        <v>1.868493238497473E-3</v>
      </c>
      <c r="I11" s="21">
        <v>0.30796035354346968</v>
      </c>
      <c r="J11" s="11"/>
      <c r="K11" s="55"/>
    </row>
    <row r="12" spans="1:11" ht="12" x14ac:dyDescent="0.2">
      <c r="A12" s="8"/>
      <c r="B12" s="66"/>
      <c r="C12" s="67"/>
      <c r="D12" s="22" t="s">
        <v>8</v>
      </c>
      <c r="E12" s="42">
        <v>22457.195380000001</v>
      </c>
      <c r="F12" s="42">
        <v>23711.609949999998</v>
      </c>
      <c r="G12" s="43">
        <v>0.24067304997107533</v>
      </c>
      <c r="H12" s="43">
        <v>2.7235167177708489E-3</v>
      </c>
      <c r="I12" s="24">
        <v>5.585802451169649E-2</v>
      </c>
      <c r="J12" s="11"/>
      <c r="K12" s="55"/>
    </row>
    <row r="13" spans="1:11" ht="12.75" customHeight="1" x14ac:dyDescent="0.2">
      <c r="A13" s="8"/>
      <c r="B13" s="65" t="s">
        <v>9</v>
      </c>
      <c r="C13" s="65"/>
      <c r="D13" s="65"/>
      <c r="E13" s="44">
        <v>86983.874800000005</v>
      </c>
      <c r="F13" s="44">
        <v>98522.081940000004</v>
      </c>
      <c r="G13" s="45">
        <v>1</v>
      </c>
      <c r="H13" s="45">
        <v>1.1316251313132767E-2</v>
      </c>
      <c r="I13" s="26">
        <v>0.13264765643666174</v>
      </c>
      <c r="J13" s="11"/>
      <c r="K13" s="55"/>
    </row>
    <row r="14" spans="1:11" ht="12" x14ac:dyDescent="0.2">
      <c r="A14" s="8"/>
      <c r="B14" s="66" t="s">
        <v>10</v>
      </c>
      <c r="C14" s="67" t="s">
        <v>2</v>
      </c>
      <c r="D14" s="17" t="s">
        <v>3</v>
      </c>
      <c r="E14" s="38">
        <v>4027791.4486700008</v>
      </c>
      <c r="F14" s="39">
        <v>4250374.8019300001</v>
      </c>
      <c r="G14" s="40">
        <v>0.53110903499235784</v>
      </c>
      <c r="H14" s="40">
        <v>0.48819826465846183</v>
      </c>
      <c r="I14" s="21">
        <v>5.5261886345554852E-2</v>
      </c>
      <c r="J14" s="11"/>
      <c r="K14" s="55"/>
    </row>
    <row r="15" spans="1:11" ht="12" x14ac:dyDescent="0.2">
      <c r="A15" s="8"/>
      <c r="B15" s="66"/>
      <c r="C15" s="67"/>
      <c r="D15" s="17" t="s">
        <v>4</v>
      </c>
      <c r="E15" s="38">
        <v>41.033989999999996</v>
      </c>
      <c r="F15" s="39">
        <v>5.5195500000000006</v>
      </c>
      <c r="G15" s="40">
        <v>6.8969985253087529E-7</v>
      </c>
      <c r="H15" s="40">
        <v>6.3397579208121601E-7</v>
      </c>
      <c r="I15" s="21">
        <v>-0.86548834271295572</v>
      </c>
      <c r="J15" s="11"/>
      <c r="K15" s="55"/>
    </row>
    <row r="16" spans="1:11" ht="12" x14ac:dyDescent="0.2">
      <c r="A16" s="8"/>
      <c r="B16" s="66"/>
      <c r="C16" s="67"/>
      <c r="D16" s="22" t="s">
        <v>5</v>
      </c>
      <c r="E16" s="42">
        <v>4027832.4826600002</v>
      </c>
      <c r="F16" s="42">
        <v>4250380.3214800004</v>
      </c>
      <c r="G16" s="43">
        <v>0.53110972469221052</v>
      </c>
      <c r="H16" s="43">
        <v>0.48819889863425397</v>
      </c>
      <c r="I16" s="24">
        <v>5.5252506100509052E-2</v>
      </c>
      <c r="J16" s="11"/>
    </row>
    <row r="17" spans="1:10" ht="12" x14ac:dyDescent="0.2">
      <c r="A17" s="8"/>
      <c r="B17" s="66"/>
      <c r="C17" s="67" t="s">
        <v>6</v>
      </c>
      <c r="D17" s="17" t="s">
        <v>7</v>
      </c>
      <c r="E17" s="38">
        <v>2299786.38601</v>
      </c>
      <c r="F17" s="39">
        <v>2458341.1827799999</v>
      </c>
      <c r="G17" s="40">
        <v>0.30718401884826541</v>
      </c>
      <c r="H17" s="40">
        <v>0.28236519255352766</v>
      </c>
      <c r="I17" s="21">
        <v>6.8943271311855861E-2</v>
      </c>
      <c r="J17" s="11"/>
    </row>
    <row r="18" spans="1:10" ht="12" x14ac:dyDescent="0.2">
      <c r="A18" s="8"/>
      <c r="B18" s="66"/>
      <c r="C18" s="67"/>
      <c r="D18" s="17" t="s">
        <v>4</v>
      </c>
      <c r="E18" s="38">
        <v>1068127.7033599999</v>
      </c>
      <c r="F18" s="39">
        <v>1294107.5230999999</v>
      </c>
      <c r="G18" s="40">
        <v>0.16170625645952408</v>
      </c>
      <c r="H18" s="40">
        <v>0.14864125553633592</v>
      </c>
      <c r="I18" s="21">
        <v>0.21156629402002888</v>
      </c>
      <c r="J18" s="11"/>
    </row>
    <row r="19" spans="1:10" ht="12" x14ac:dyDescent="0.2">
      <c r="A19" s="8"/>
      <c r="B19" s="66"/>
      <c r="C19" s="67"/>
      <c r="D19" s="22" t="s">
        <v>8</v>
      </c>
      <c r="E19" s="42">
        <v>3367914.0893700002</v>
      </c>
      <c r="F19" s="42">
        <v>3752448.7058799998</v>
      </c>
      <c r="G19" s="43">
        <v>0.46889027530778948</v>
      </c>
      <c r="H19" s="43">
        <v>0.4310064480898636</v>
      </c>
      <c r="I19" s="24">
        <v>0.11417589828781244</v>
      </c>
      <c r="J19" s="11"/>
    </row>
    <row r="20" spans="1:10" ht="12.75" customHeight="1" x14ac:dyDescent="0.2">
      <c r="A20" s="8"/>
      <c r="B20" s="65" t="s">
        <v>11</v>
      </c>
      <c r="C20" s="65"/>
      <c r="D20" s="65"/>
      <c r="E20" s="44">
        <v>7395746.5720299995</v>
      </c>
      <c r="F20" s="44">
        <v>8002829.0273600006</v>
      </c>
      <c r="G20" s="45">
        <v>1</v>
      </c>
      <c r="H20" s="45">
        <v>0.91920534672411758</v>
      </c>
      <c r="I20" s="26">
        <v>8.2085351278250729E-2</v>
      </c>
      <c r="J20" s="11"/>
    </row>
    <row r="21" spans="1:10" ht="12" customHeight="1" x14ac:dyDescent="0.2">
      <c r="A21" s="8"/>
      <c r="B21" s="66" t="s">
        <v>25</v>
      </c>
      <c r="C21" s="67" t="s">
        <v>2</v>
      </c>
      <c r="D21" s="27" t="s">
        <v>3</v>
      </c>
      <c r="E21" s="46">
        <v>0</v>
      </c>
      <c r="F21" s="47">
        <v>4.7</v>
      </c>
      <c r="G21" s="41">
        <v>1.3212785649461939E-3</v>
      </c>
      <c r="H21" s="41">
        <v>5.3984223764287218E-7</v>
      </c>
      <c r="I21" s="21" t="s">
        <v>21</v>
      </c>
      <c r="J21" s="11"/>
    </row>
    <row r="22" spans="1:10" ht="12" customHeight="1" x14ac:dyDescent="0.2">
      <c r="A22" s="8"/>
      <c r="B22" s="66"/>
      <c r="C22" s="67"/>
      <c r="D22" s="27" t="s">
        <v>4</v>
      </c>
      <c r="E22" s="46">
        <v>3730.4706900000006</v>
      </c>
      <c r="F22" s="47">
        <v>3552.4605600000004</v>
      </c>
      <c r="G22" s="41">
        <v>0.99867872143505376</v>
      </c>
      <c r="H22" s="41">
        <v>4.0803579954222361E-4</v>
      </c>
      <c r="I22" s="21">
        <v>-4.7717873907220029E-2</v>
      </c>
      <c r="J22" s="11"/>
    </row>
    <row r="23" spans="1:10" ht="12" x14ac:dyDescent="0.2">
      <c r="A23" s="8"/>
      <c r="B23" s="66"/>
      <c r="C23" s="67"/>
      <c r="D23" s="28" t="s">
        <v>5</v>
      </c>
      <c r="E23" s="48">
        <v>3730.4706900000006</v>
      </c>
      <c r="F23" s="48">
        <v>3557.1605599999998</v>
      </c>
      <c r="G23" s="43">
        <v>0.99999999999999978</v>
      </c>
      <c r="H23" s="43">
        <v>4.0857564177986639E-4</v>
      </c>
      <c r="I23" s="24">
        <v>-4.6457979274460062E-2</v>
      </c>
      <c r="J23" s="11"/>
    </row>
    <row r="24" spans="1:10" ht="12" customHeight="1" x14ac:dyDescent="0.2">
      <c r="A24" s="8"/>
      <c r="B24" s="66"/>
      <c r="C24" s="67" t="s">
        <v>6</v>
      </c>
      <c r="D24" s="27" t="s">
        <v>7</v>
      </c>
      <c r="E24" s="46">
        <v>0</v>
      </c>
      <c r="F24" s="47">
        <v>0</v>
      </c>
      <c r="G24" s="41">
        <v>0</v>
      </c>
      <c r="H24" s="41">
        <v>0</v>
      </c>
      <c r="I24" s="21" t="s">
        <v>21</v>
      </c>
      <c r="J24" s="11"/>
    </row>
    <row r="25" spans="1:10" ht="12" x14ac:dyDescent="0.2">
      <c r="A25" s="8"/>
      <c r="B25" s="66"/>
      <c r="C25" s="67"/>
      <c r="D25" s="27" t="s">
        <v>4</v>
      </c>
      <c r="E25" s="46">
        <v>0</v>
      </c>
      <c r="F25" s="47">
        <v>0</v>
      </c>
      <c r="G25" s="41">
        <v>0</v>
      </c>
      <c r="H25" s="41">
        <v>0</v>
      </c>
      <c r="I25" s="21" t="s">
        <v>21</v>
      </c>
      <c r="J25" s="11"/>
    </row>
    <row r="26" spans="1:10" ht="12" x14ac:dyDescent="0.2">
      <c r="A26" s="8"/>
      <c r="B26" s="66"/>
      <c r="C26" s="67"/>
      <c r="D26" s="28" t="s">
        <v>8</v>
      </c>
      <c r="E26" s="48">
        <v>0</v>
      </c>
      <c r="F26" s="48">
        <v>0</v>
      </c>
      <c r="G26" s="43">
        <v>0</v>
      </c>
      <c r="H26" s="43">
        <v>0</v>
      </c>
      <c r="I26" s="24" t="s">
        <v>21</v>
      </c>
      <c r="J26" s="11"/>
    </row>
    <row r="27" spans="1:10" ht="12.75" customHeight="1" x14ac:dyDescent="0.2">
      <c r="A27" s="8"/>
      <c r="B27" s="65" t="s">
        <v>15</v>
      </c>
      <c r="C27" s="65"/>
      <c r="D27" s="65"/>
      <c r="E27" s="49">
        <v>3730.4706900000006</v>
      </c>
      <c r="F27" s="49">
        <v>3557.1605600000007</v>
      </c>
      <c r="G27" s="45">
        <v>1</v>
      </c>
      <c r="H27" s="45">
        <v>4.085756417798665E-4</v>
      </c>
      <c r="I27" s="45">
        <v>-4.6457979274459819E-2</v>
      </c>
      <c r="J27" s="11"/>
    </row>
    <row r="28" spans="1:10" ht="12" x14ac:dyDescent="0.2">
      <c r="A28" s="8"/>
      <c r="B28" s="66" t="s">
        <v>14</v>
      </c>
      <c r="C28" s="67" t="s">
        <v>2</v>
      </c>
      <c r="D28" s="27" t="s">
        <v>3</v>
      </c>
      <c r="E28" s="46">
        <v>10225.486530000002</v>
      </c>
      <c r="F28" s="47">
        <v>8500.0974200000019</v>
      </c>
      <c r="G28" s="41">
        <v>0.26067734591898423</v>
      </c>
      <c r="H28" s="41">
        <v>9.7632161944578833E-4</v>
      </c>
      <c r="I28" s="41">
        <v>-0.16873418247023986</v>
      </c>
      <c r="J28" s="11"/>
    </row>
    <row r="29" spans="1:10" ht="12" x14ac:dyDescent="0.2">
      <c r="A29" s="8"/>
      <c r="B29" s="66"/>
      <c r="C29" s="67"/>
      <c r="D29" s="27" t="s">
        <v>4</v>
      </c>
      <c r="E29" s="46">
        <v>10652.80565</v>
      </c>
      <c r="F29" s="47">
        <v>7972.4421800000009</v>
      </c>
      <c r="G29" s="41">
        <v>0.24449544108577528</v>
      </c>
      <c r="H29" s="41">
        <v>9.1571511189991869E-4</v>
      </c>
      <c r="I29" s="41">
        <v>-0.25161103638457905</v>
      </c>
      <c r="J29" s="11"/>
    </row>
    <row r="30" spans="1:10" ht="12" x14ac:dyDescent="0.2">
      <c r="A30" s="8"/>
      <c r="B30" s="66"/>
      <c r="C30" s="67"/>
      <c r="D30" s="28" t="s">
        <v>5</v>
      </c>
      <c r="E30" s="48">
        <v>20878.29218</v>
      </c>
      <c r="F30" s="48">
        <v>16472.5396</v>
      </c>
      <c r="G30" s="43">
        <v>0.50517278700475943</v>
      </c>
      <c r="H30" s="43">
        <v>1.8920367313457068E-3</v>
      </c>
      <c r="I30" s="43">
        <v>-0.21102073589239329</v>
      </c>
      <c r="J30" s="11"/>
    </row>
    <row r="31" spans="1:10" ht="12" x14ac:dyDescent="0.2">
      <c r="A31" s="8"/>
      <c r="B31" s="66"/>
      <c r="C31" s="67" t="s">
        <v>6</v>
      </c>
      <c r="D31" s="27" t="s">
        <v>7</v>
      </c>
      <c r="E31" s="46">
        <v>15865.727110000002</v>
      </c>
      <c r="F31" s="47">
        <v>16135.193879999997</v>
      </c>
      <c r="G31" s="41">
        <v>0.49482721299524063</v>
      </c>
      <c r="H31" s="41">
        <v>1.8532891848895266E-3</v>
      </c>
      <c r="I31" s="41">
        <v>1.698420552249089E-2</v>
      </c>
      <c r="J31" s="11"/>
    </row>
    <row r="32" spans="1:10" ht="12" x14ac:dyDescent="0.2">
      <c r="A32" s="8"/>
      <c r="B32" s="66"/>
      <c r="C32" s="67"/>
      <c r="D32" s="27" t="s">
        <v>4</v>
      </c>
      <c r="E32" s="46">
        <v>0</v>
      </c>
      <c r="F32" s="47">
        <v>0</v>
      </c>
      <c r="G32" s="41">
        <v>0</v>
      </c>
      <c r="H32" s="41">
        <v>0</v>
      </c>
      <c r="I32" s="21" t="s">
        <v>21</v>
      </c>
      <c r="J32" s="11"/>
    </row>
    <row r="33" spans="1:10" ht="12" x14ac:dyDescent="0.2">
      <c r="A33" s="8"/>
      <c r="B33" s="66"/>
      <c r="C33" s="67"/>
      <c r="D33" s="28" t="s">
        <v>8</v>
      </c>
      <c r="E33" s="48">
        <v>15865.727110000002</v>
      </c>
      <c r="F33" s="48">
        <v>16135.193879999997</v>
      </c>
      <c r="G33" s="43">
        <v>0.49482721299524063</v>
      </c>
      <c r="H33" s="43">
        <v>1.8532891848895266E-3</v>
      </c>
      <c r="I33" s="43">
        <v>1.698420552249089E-2</v>
      </c>
      <c r="J33" s="11"/>
    </row>
    <row r="34" spans="1:10" ht="12.75" customHeight="1" x14ac:dyDescent="0.2">
      <c r="A34" s="8"/>
      <c r="B34" s="65" t="s">
        <v>16</v>
      </c>
      <c r="C34" s="65"/>
      <c r="D34" s="65"/>
      <c r="E34" s="49">
        <v>36744.019289999997</v>
      </c>
      <c r="F34" s="49">
        <v>32607.733479999995</v>
      </c>
      <c r="G34" s="45">
        <v>1</v>
      </c>
      <c r="H34" s="45">
        <v>3.745325916235233E-3</v>
      </c>
      <c r="I34" s="45">
        <v>-0.11257031456887202</v>
      </c>
      <c r="J34" s="11"/>
    </row>
    <row r="35" spans="1:10" ht="12" x14ac:dyDescent="0.2">
      <c r="A35" s="8"/>
      <c r="B35" s="66" t="s">
        <v>18</v>
      </c>
      <c r="C35" s="67" t="s">
        <v>2</v>
      </c>
      <c r="D35" s="27" t="s">
        <v>3</v>
      </c>
      <c r="E35" s="46">
        <v>15531.72661</v>
      </c>
      <c r="F35" s="47">
        <v>4736.9279900000001</v>
      </c>
      <c r="G35" s="41">
        <v>0.20392028944747276</v>
      </c>
      <c r="H35" s="41">
        <v>5.4408378844143671E-4</v>
      </c>
      <c r="I35" s="41">
        <v>-0.69501600762466675</v>
      </c>
      <c r="J35" s="11"/>
    </row>
    <row r="36" spans="1:10" ht="12" x14ac:dyDescent="0.2">
      <c r="A36" s="8"/>
      <c r="B36" s="66"/>
      <c r="C36" s="67"/>
      <c r="D36" s="27" t="s">
        <v>4</v>
      </c>
      <c r="E36" s="46">
        <v>15636.352040000002</v>
      </c>
      <c r="F36" s="47">
        <v>6726.301989999999</v>
      </c>
      <c r="G36" s="41">
        <v>0.28956096685605553</v>
      </c>
      <c r="H36" s="41">
        <v>7.7258338666878789E-4</v>
      </c>
      <c r="I36" s="41">
        <v>-0.56982920486868249</v>
      </c>
      <c r="J36" s="11"/>
    </row>
    <row r="37" spans="1:10" ht="12" x14ac:dyDescent="0.2">
      <c r="A37" s="8"/>
      <c r="B37" s="66"/>
      <c r="C37" s="67"/>
      <c r="D37" s="28" t="s">
        <v>5</v>
      </c>
      <c r="E37" s="48">
        <v>31168.078649999999</v>
      </c>
      <c r="F37" s="48">
        <v>11463.22998</v>
      </c>
      <c r="G37" s="43">
        <v>0.49348125630352835</v>
      </c>
      <c r="H37" s="43">
        <v>1.3166671751102248E-3</v>
      </c>
      <c r="I37" s="43">
        <v>-0.6322124918662575</v>
      </c>
      <c r="J37" s="11"/>
    </row>
    <row r="38" spans="1:10" ht="12" x14ac:dyDescent="0.2">
      <c r="A38" s="8"/>
      <c r="B38" s="66"/>
      <c r="C38" s="67" t="s">
        <v>6</v>
      </c>
      <c r="D38" s="27" t="s">
        <v>7</v>
      </c>
      <c r="E38" s="46">
        <v>32646.557750000004</v>
      </c>
      <c r="F38" s="47">
        <v>11766.081840000001</v>
      </c>
      <c r="G38" s="41">
        <v>0.50651874369647176</v>
      </c>
      <c r="H38" s="41">
        <v>1.3514527550627154E-3</v>
      </c>
      <c r="I38" s="41">
        <v>-0.63959196157518317</v>
      </c>
      <c r="J38" s="11"/>
    </row>
    <row r="39" spans="1:10" ht="12" x14ac:dyDescent="0.2">
      <c r="A39" s="8"/>
      <c r="B39" s="66"/>
      <c r="C39" s="67"/>
      <c r="D39" s="27" t="s">
        <v>4</v>
      </c>
      <c r="E39" s="46">
        <v>0</v>
      </c>
      <c r="F39" s="47">
        <v>0</v>
      </c>
      <c r="G39" s="41">
        <v>0</v>
      </c>
      <c r="H39" s="41">
        <v>0</v>
      </c>
      <c r="I39" s="21" t="s">
        <v>21</v>
      </c>
      <c r="J39" s="11"/>
    </row>
    <row r="40" spans="1:10" ht="12" x14ac:dyDescent="0.2">
      <c r="A40" s="8"/>
      <c r="B40" s="66"/>
      <c r="C40" s="67"/>
      <c r="D40" s="28" t="s">
        <v>8</v>
      </c>
      <c r="E40" s="48">
        <v>32646.557750000004</v>
      </c>
      <c r="F40" s="48">
        <v>11766.081840000001</v>
      </c>
      <c r="G40" s="43">
        <v>0.50651874369647176</v>
      </c>
      <c r="H40" s="43">
        <v>1.3514527550627154E-3</v>
      </c>
      <c r="I40" s="43">
        <v>-0.63959196157518317</v>
      </c>
      <c r="J40" s="11"/>
    </row>
    <row r="41" spans="1:10" ht="12.75" customHeight="1" x14ac:dyDescent="0.2">
      <c r="A41" s="8"/>
      <c r="B41" s="65" t="s">
        <v>17</v>
      </c>
      <c r="C41" s="65"/>
      <c r="D41" s="65"/>
      <c r="E41" s="49">
        <v>63814.636400000003</v>
      </c>
      <c r="F41" s="49">
        <v>23229.311819999999</v>
      </c>
      <c r="G41" s="45">
        <v>1</v>
      </c>
      <c r="H41" s="45">
        <v>2.66811993017294E-3</v>
      </c>
      <c r="I41" s="45">
        <v>-0.6359877117469559</v>
      </c>
      <c r="J41" s="11"/>
    </row>
    <row r="42" spans="1:10" ht="12" x14ac:dyDescent="0.2">
      <c r="A42" s="8"/>
      <c r="B42" s="66" t="s">
        <v>12</v>
      </c>
      <c r="C42" s="67" t="s">
        <v>2</v>
      </c>
      <c r="D42" s="17" t="s">
        <v>3</v>
      </c>
      <c r="E42" s="38">
        <v>361464.64288</v>
      </c>
      <c r="F42" s="39">
        <v>303800.76735000004</v>
      </c>
      <c r="G42" s="40">
        <v>0.55691968215204701</v>
      </c>
      <c r="H42" s="40">
        <v>3.489457149869056E-2</v>
      </c>
      <c r="I42" s="41">
        <v>-0.15952839832565135</v>
      </c>
      <c r="J42" s="11"/>
    </row>
    <row r="43" spans="1:10" ht="12" x14ac:dyDescent="0.2">
      <c r="A43" s="8"/>
      <c r="B43" s="66"/>
      <c r="C43" s="67"/>
      <c r="D43" s="17" t="s">
        <v>4</v>
      </c>
      <c r="E43" s="38">
        <v>63452.476579999995</v>
      </c>
      <c r="F43" s="39">
        <v>104385.37886000001</v>
      </c>
      <c r="G43" s="40">
        <v>0.1913565674080652</v>
      </c>
      <c r="H43" s="40">
        <v>1.1989709893825824E-2</v>
      </c>
      <c r="I43" s="41">
        <v>0.64509542394917219</v>
      </c>
      <c r="J43" s="11"/>
    </row>
    <row r="44" spans="1:10" ht="12" x14ac:dyDescent="0.2">
      <c r="A44" s="8"/>
      <c r="B44" s="66"/>
      <c r="C44" s="67"/>
      <c r="D44" s="22" t="s">
        <v>5</v>
      </c>
      <c r="E44" s="42">
        <v>424917.11945999996</v>
      </c>
      <c r="F44" s="42">
        <v>408186.14621000004</v>
      </c>
      <c r="G44" s="43">
        <v>0.74827624956011218</v>
      </c>
      <c r="H44" s="43">
        <v>4.688428139251638E-2</v>
      </c>
      <c r="I44" s="43">
        <v>-3.9374674457132365E-2</v>
      </c>
      <c r="J44" s="11"/>
    </row>
    <row r="45" spans="1:10" ht="12" x14ac:dyDescent="0.2">
      <c r="A45" s="8"/>
      <c r="B45" s="66"/>
      <c r="C45" s="67" t="s">
        <v>6</v>
      </c>
      <c r="D45" s="17" t="s">
        <v>7</v>
      </c>
      <c r="E45" s="38">
        <v>159594.57241999998</v>
      </c>
      <c r="F45" s="39">
        <v>132800.58878000002</v>
      </c>
      <c r="G45" s="40">
        <v>0.2434465927722822</v>
      </c>
      <c r="H45" s="40">
        <v>1.5253482341975768E-2</v>
      </c>
      <c r="I45" s="41">
        <v>-0.16788781243441717</v>
      </c>
      <c r="J45" s="11"/>
    </row>
    <row r="46" spans="1:10" ht="12" x14ac:dyDescent="0.2">
      <c r="A46" s="8"/>
      <c r="B46" s="66"/>
      <c r="C46" s="67"/>
      <c r="D46" s="17" t="s">
        <v>4</v>
      </c>
      <c r="E46" s="38">
        <v>3999.0186999999996</v>
      </c>
      <c r="F46" s="39">
        <v>4515.2055699999992</v>
      </c>
      <c r="G46" s="40">
        <v>8.2771576676057106E-3</v>
      </c>
      <c r="H46" s="40">
        <v>5.186167400694382E-4</v>
      </c>
      <c r="I46" s="41">
        <v>0.12907838365446994</v>
      </c>
      <c r="J46" s="11"/>
    </row>
    <row r="47" spans="1:10" ht="12" x14ac:dyDescent="0.2">
      <c r="A47" s="8"/>
      <c r="B47" s="66"/>
      <c r="C47" s="67"/>
      <c r="D47" s="22" t="s">
        <v>8</v>
      </c>
      <c r="E47" s="42">
        <v>163593.59111999997</v>
      </c>
      <c r="F47" s="42">
        <v>137315.79435000001</v>
      </c>
      <c r="G47" s="43">
        <v>0.25172375043988793</v>
      </c>
      <c r="H47" s="43">
        <v>1.5772099082045205E-2</v>
      </c>
      <c r="I47" s="43">
        <v>-0.16062852212055506</v>
      </c>
      <c r="J47" s="11"/>
    </row>
    <row r="48" spans="1:10" ht="12.75" customHeight="1" x14ac:dyDescent="0.2">
      <c r="A48" s="8"/>
      <c r="B48" s="65" t="s">
        <v>13</v>
      </c>
      <c r="C48" s="65"/>
      <c r="D48" s="65"/>
      <c r="E48" s="44">
        <v>588510.71058000007</v>
      </c>
      <c r="F48" s="44">
        <v>545501.94056000002</v>
      </c>
      <c r="G48" s="45">
        <v>1</v>
      </c>
      <c r="H48" s="45">
        <v>6.2656380474561582E-2</v>
      </c>
      <c r="I48" s="45">
        <v>-7.3080692070350339E-2</v>
      </c>
      <c r="J48" s="11"/>
    </row>
    <row r="49" spans="1:10" ht="10.199999999999999" customHeight="1" x14ac:dyDescent="0.2">
      <c r="A49" s="8"/>
      <c r="B49" s="87" t="s">
        <v>22</v>
      </c>
      <c r="C49" s="88"/>
      <c r="D49" s="89"/>
      <c r="E49" s="44">
        <v>8175530.2837900007</v>
      </c>
      <c r="F49" s="56">
        <v>8706247.2557200007</v>
      </c>
      <c r="G49" s="31"/>
      <c r="H49" s="26">
        <v>1</v>
      </c>
      <c r="I49" s="45">
        <v>6.4915296440437253E-2</v>
      </c>
      <c r="J49" s="11"/>
    </row>
    <row r="50" spans="1:10" ht="10.199999999999999" customHeight="1" x14ac:dyDescent="0.2">
      <c r="A50" s="8"/>
      <c r="B50" s="68" t="s">
        <v>27</v>
      </c>
      <c r="C50" s="68"/>
      <c r="D50" s="68"/>
      <c r="E50" s="68"/>
      <c r="F50" s="68"/>
      <c r="G50" s="68"/>
      <c r="H50" s="68"/>
      <c r="I50" s="69"/>
      <c r="J50" s="11"/>
    </row>
    <row r="51" spans="1:10" ht="10.199999999999999" customHeight="1" x14ac:dyDescent="0.2">
      <c r="A51" s="8"/>
      <c r="B51" s="69" t="s">
        <v>28</v>
      </c>
      <c r="C51" s="69"/>
      <c r="D51" s="69"/>
      <c r="E51" s="69"/>
      <c r="F51" s="69"/>
      <c r="G51" s="69"/>
      <c r="H51" s="69"/>
      <c r="I51" s="69"/>
      <c r="J51" s="11"/>
    </row>
    <row r="52" spans="1:10" ht="10.199999999999999" customHeight="1" x14ac:dyDescent="0.2">
      <c r="A52" s="8"/>
      <c r="B52" s="70" t="s">
        <v>29</v>
      </c>
      <c r="C52" s="70"/>
      <c r="D52" s="70"/>
      <c r="E52" s="70"/>
      <c r="F52" s="70"/>
      <c r="G52" s="70"/>
      <c r="H52" s="70"/>
      <c r="I52" s="70"/>
      <c r="J52" s="11"/>
    </row>
    <row r="53" spans="1:10" ht="10.199999999999999" customHeight="1" x14ac:dyDescent="0.2">
      <c r="A53" s="8"/>
      <c r="B53" s="71" t="s">
        <v>31</v>
      </c>
      <c r="C53" s="71"/>
      <c r="D53" s="71"/>
      <c r="E53" s="71"/>
      <c r="F53" s="71"/>
      <c r="G53" s="71"/>
      <c r="H53" s="71"/>
      <c r="I53" s="71"/>
      <c r="J53" s="11"/>
    </row>
    <row r="54" spans="1:10" ht="10.199999999999999" customHeight="1" x14ac:dyDescent="0.2">
      <c r="A54" s="8"/>
      <c r="B54" s="9"/>
      <c r="C54" s="9"/>
      <c r="D54" s="9"/>
      <c r="E54" s="12"/>
      <c r="F54" s="12"/>
      <c r="G54" s="13"/>
      <c r="H54" s="14"/>
      <c r="I54" s="10"/>
      <c r="J54" s="11"/>
    </row>
    <row r="69" spans="2:9" x14ac:dyDescent="0.2">
      <c r="B69" s="70"/>
      <c r="C69" s="70"/>
      <c r="D69" s="70"/>
      <c r="E69" s="70"/>
      <c r="F69" s="70"/>
      <c r="G69" s="70"/>
      <c r="H69" s="70"/>
      <c r="I69" s="70"/>
    </row>
    <row r="70" spans="2:9" x14ac:dyDescent="0.2">
      <c r="B70" s="71"/>
      <c r="C70" s="71"/>
      <c r="D70" s="71"/>
      <c r="E70" s="71"/>
      <c r="F70" s="71"/>
      <c r="G70" s="71"/>
      <c r="H70" s="71"/>
      <c r="I70" s="71"/>
    </row>
  </sheetData>
  <mergeCells count="41">
    <mergeCell ref="B69:I69"/>
    <mergeCell ref="B70:I70"/>
    <mergeCell ref="B13:D13"/>
    <mergeCell ref="B7:B12"/>
    <mergeCell ref="B20:D20"/>
    <mergeCell ref="B14:B19"/>
    <mergeCell ref="B27:D27"/>
    <mergeCell ref="B21:B26"/>
    <mergeCell ref="C10:C12"/>
    <mergeCell ref="C14:C16"/>
    <mergeCell ref="C17:C19"/>
    <mergeCell ref="C21:C23"/>
    <mergeCell ref="C24:C26"/>
    <mergeCell ref="C28:C30"/>
    <mergeCell ref="C31:C33"/>
    <mergeCell ref="B28:B33"/>
    <mergeCell ref="B41:D41"/>
    <mergeCell ref="B35:B40"/>
    <mergeCell ref="B2:I2"/>
    <mergeCell ref="B3:I3"/>
    <mergeCell ref="H5:H6"/>
    <mergeCell ref="I5:I6"/>
    <mergeCell ref="C7:C9"/>
    <mergeCell ref="B5:B6"/>
    <mergeCell ref="C5:C6"/>
    <mergeCell ref="D5:D6"/>
    <mergeCell ref="E5:E6"/>
    <mergeCell ref="F5:F6"/>
    <mergeCell ref="G5:G6"/>
    <mergeCell ref="C35:C37"/>
    <mergeCell ref="C38:C40"/>
    <mergeCell ref="B51:I51"/>
    <mergeCell ref="B52:I52"/>
    <mergeCell ref="B53:I53"/>
    <mergeCell ref="B34:D34"/>
    <mergeCell ref="B49:D49"/>
    <mergeCell ref="B50:I50"/>
    <mergeCell ref="C42:C44"/>
    <mergeCell ref="C45:C47"/>
    <mergeCell ref="B48:D48"/>
    <mergeCell ref="B42:B47"/>
  </mergeCells>
  <pageMargins left="0.7" right="0.7" top="0.75" bottom="0.75" header="0.3" footer="0.3"/>
  <pageSetup paperSize="183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Operaciones Tramitadas x Mov</vt:lpstr>
      <vt:lpstr>Operaciones CantidadDocumentos</vt:lpstr>
      <vt:lpstr>Operaciones Monto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Braun Cirano</dc:creator>
  <cp:lastModifiedBy>Macarena Rubio Pérez</cp:lastModifiedBy>
  <cp:lastPrinted>2022-03-10T13:45:30Z</cp:lastPrinted>
  <dcterms:created xsi:type="dcterms:W3CDTF">2020-01-24T16:20:12Z</dcterms:created>
  <dcterms:modified xsi:type="dcterms:W3CDTF">2023-03-27T19:48:32Z</dcterms:modified>
</cp:coreProperties>
</file>