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verai\Desktop\Anuario 2022 (12112021)\08 Entrega a empresa\xxxx\"/>
    </mc:Choice>
  </mc:AlternateContent>
  <bookViews>
    <workbookView xWindow="0" yWindow="0" windowWidth="20460" windowHeight="7155" activeTab="3"/>
  </bookViews>
  <sheets>
    <sheet name="RecaudaciónTrib.Nacional" sheetId="6" r:id="rId1"/>
    <sheet name="Recaudación x Gravámen" sheetId="2" r:id="rId2"/>
    <sheet name="AcuerdosComerciales" sheetId="8" r:id="rId3"/>
    <sheet name="RegímenesImportación" sheetId="9" r:id="rId4"/>
  </sheets>
  <definedNames>
    <definedName name="HTML_CodePage" hidden="1">1252</definedName>
    <definedName name="HTML_Description" hidden="1">""</definedName>
    <definedName name="HTML_Email" hidden="1">""</definedName>
    <definedName name="HTML_Header" hidden="1">"Hoja1"</definedName>
    <definedName name="HTML_LastUpdate" hidden="1">"21/12/98"</definedName>
    <definedName name="HTML_LineAfter" hidden="1">FALSE</definedName>
    <definedName name="HTML_LineBefore" hidden="1">FALSE</definedName>
    <definedName name="HTML_Name" hidden="1">"Aida Guerrero"</definedName>
    <definedName name="HTML_OBDlg2" hidden="1">TRUE</definedName>
    <definedName name="HTML_OBDlg4" hidden="1">TRUE</definedName>
    <definedName name="HTML_OS" hidden="1">0</definedName>
    <definedName name="HTML_PathFile" hidden="1">"D:\balanza mensual\Internet\BALAN1.htm"</definedName>
    <definedName name="HTML_Title" hidden="1">"Balan1"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8" l="1"/>
  <c r="N34" i="8"/>
  <c r="L34" i="8"/>
  <c r="J34" i="8"/>
  <c r="K34" i="8"/>
  <c r="I34" i="8"/>
  <c r="G34" i="8"/>
  <c r="H34" i="8"/>
  <c r="F34" i="8"/>
  <c r="D34" i="8"/>
  <c r="E34" i="8"/>
  <c r="C34" i="8"/>
  <c r="I20" i="2" l="1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</calcChain>
</file>

<file path=xl/sharedStrings.xml><?xml version="1.0" encoding="utf-8"?>
<sst xmlns="http://schemas.openxmlformats.org/spreadsheetml/2006/main" count="237" uniqueCount="141">
  <si>
    <t>Derecho Advalorem</t>
  </si>
  <si>
    <t>Recargo mercancías usadas</t>
  </si>
  <si>
    <t>Sobretasa arancelaria y derechos compensatorios</t>
  </si>
  <si>
    <t>Derechos específicos</t>
  </si>
  <si>
    <t>Impuesto a las ventas y servicios</t>
  </si>
  <si>
    <t>Impuesto al petróleo diésel</t>
  </si>
  <si>
    <t>Impuesto a las gasolinas automotrices</t>
  </si>
  <si>
    <t>Impuestos adicionales</t>
  </si>
  <si>
    <t>Impuesto a los tabacos, cigarros, cigarrillos</t>
  </si>
  <si>
    <t>Retención de anticipo de IVA</t>
  </si>
  <si>
    <t>Total Gravámenes</t>
  </si>
  <si>
    <t>Total Derechos Arancelarios</t>
  </si>
  <si>
    <t>Total Impuestos</t>
  </si>
  <si>
    <t>Total Tasas</t>
  </si>
  <si>
    <t>Tipo de gravamen</t>
  </si>
  <si>
    <t>Otras Preferencias</t>
  </si>
  <si>
    <t>Brasil</t>
  </si>
  <si>
    <t>MERCOSUR</t>
  </si>
  <si>
    <t>Paraguay</t>
  </si>
  <si>
    <t>Argentina</t>
  </si>
  <si>
    <t>Alemania</t>
  </si>
  <si>
    <t>España</t>
  </si>
  <si>
    <t>Italia</t>
  </si>
  <si>
    <t>Francia</t>
  </si>
  <si>
    <t>México</t>
  </si>
  <si>
    <t>Colombia</t>
  </si>
  <si>
    <t>Perú</t>
  </si>
  <si>
    <t>Total Importación</t>
  </si>
  <si>
    <t>Total Importaciones</t>
  </si>
  <si>
    <t>China</t>
  </si>
  <si>
    <t>TLC CH - China</t>
  </si>
  <si>
    <t>Total China</t>
  </si>
  <si>
    <t>TLC CH - Estados Unidos</t>
  </si>
  <si>
    <t>ALADI</t>
  </si>
  <si>
    <t>Total Brasil</t>
  </si>
  <si>
    <t>Total Argentina</t>
  </si>
  <si>
    <t>TLC CH - México</t>
  </si>
  <si>
    <t>Acuerdo Marco de la Alianza del Pacífico</t>
  </si>
  <si>
    <t>Total México</t>
  </si>
  <si>
    <t>TLC CH - Colombia</t>
  </si>
  <si>
    <t>Total Colombia</t>
  </si>
  <si>
    <t>Total Perú</t>
  </si>
  <si>
    <t>Japón</t>
  </si>
  <si>
    <t>AAEE CH - Japón</t>
  </si>
  <si>
    <t>Total Japón</t>
  </si>
  <si>
    <t>Corea del Sur</t>
  </si>
  <si>
    <t>TLC CH - Corea</t>
  </si>
  <si>
    <t>Total Corea del Sur</t>
  </si>
  <si>
    <t>Ecuador</t>
  </si>
  <si>
    <t>Total Ecuador</t>
  </si>
  <si>
    <t>Canadá</t>
  </si>
  <si>
    <t>TLC CH - Canadá</t>
  </si>
  <si>
    <t>Total Canadá</t>
  </si>
  <si>
    <t>Vietnam</t>
  </si>
  <si>
    <t>TLC CH - Vietnam</t>
  </si>
  <si>
    <t>Total Vietnam</t>
  </si>
  <si>
    <t>India</t>
  </si>
  <si>
    <t>AAP CH - India</t>
  </si>
  <si>
    <t>Total India</t>
  </si>
  <si>
    <t>Tailandia</t>
  </si>
  <si>
    <t>TLC CH - Tailandia</t>
  </si>
  <si>
    <t>Total Tailandia</t>
  </si>
  <si>
    <t>TLC CH - Australia</t>
  </si>
  <si>
    <t>TLC CH - Malasia</t>
  </si>
  <si>
    <t>TLC CH-Indonesia</t>
  </si>
  <si>
    <t>TLC CH - Guatemala</t>
  </si>
  <si>
    <t>TLC CH - Hong Kong</t>
  </si>
  <si>
    <t>TLC CH - Costa Rica</t>
  </si>
  <si>
    <t>TLC CH - Panamá</t>
  </si>
  <si>
    <t>TLC CH - El Salvador</t>
  </si>
  <si>
    <t>TLC CH - Nicaragua</t>
  </si>
  <si>
    <t>TLC CH - Honduras</t>
  </si>
  <si>
    <t>-</t>
  </si>
  <si>
    <t>Entidad</t>
  </si>
  <si>
    <t>% PIB</t>
  </si>
  <si>
    <t>Servicio Nacional de Aduanas (SNA)</t>
  </si>
  <si>
    <t>Servicio de Impuestos Internos (SII)</t>
  </si>
  <si>
    <t>Participación 2021</t>
  </si>
  <si>
    <t>Variación 2021/2020</t>
  </si>
  <si>
    <t>(En millones de US$)</t>
  </si>
  <si>
    <r>
      <rPr>
        <b/>
        <sz val="7"/>
        <rFont val="Calibri Light"/>
        <family val="2"/>
        <scheme val="major"/>
      </rPr>
      <t>Fuente</t>
    </r>
    <r>
      <rPr>
        <sz val="7"/>
        <rFont val="Calibri Light"/>
        <family val="2"/>
        <scheme val="major"/>
      </rPr>
      <t>: Declaraciones de Ingreso (DIN), Importaciones a título definitivo ajustadas con sus documentos modificatorios, Servicio Nacional de Aduanas.</t>
    </r>
  </si>
  <si>
    <t>RECAUDACIÓN POR TIPO DE GRAVÁMEN 2017-2021</t>
  </si>
  <si>
    <t>Valor agregado a las importaciones / Pago letra de cambio o pagaré</t>
  </si>
  <si>
    <r>
      <rPr>
        <b/>
        <sz val="7"/>
        <color theme="1"/>
        <rFont val="Calibri Light"/>
        <family val="2"/>
        <scheme val="major"/>
      </rPr>
      <t>Nota</t>
    </r>
    <r>
      <rPr>
        <sz val="7"/>
        <color theme="1"/>
        <rFont val="Calibri Light"/>
        <family val="2"/>
        <scheme val="major"/>
      </rPr>
      <t>: El dato 0,0 representa la equivalencia del monto recaudado en términos de la unidad de medida "Millones de US$", pudiendo éste corresponder a un valor distinto de cero si el cálculo se realiza respecto de la unidad de medida "US$" (dólares).</t>
    </r>
  </si>
  <si>
    <t xml:space="preserve"> Régimen General</t>
  </si>
  <si>
    <t xml:space="preserve"> Acuerdo</t>
  </si>
  <si>
    <t>Estados Unidos de América</t>
  </si>
  <si>
    <t>Total Estados Unidos de América</t>
  </si>
  <si>
    <t>Total  Acuerdo</t>
  </si>
  <si>
    <t>Total Paraguay</t>
  </si>
  <si>
    <t>Turquía</t>
  </si>
  <si>
    <t>TLC CH - Turquía</t>
  </si>
  <si>
    <t>Total Turquía</t>
  </si>
  <si>
    <t>AAPC CH - Unión Europea</t>
  </si>
  <si>
    <t>Resto</t>
  </si>
  <si>
    <t>(Monto en millones de US$ y Porcentaje del Producto Interno Bruto)</t>
  </si>
  <si>
    <t>Monto</t>
  </si>
  <si>
    <t>Recaudación tributaria nacional</t>
  </si>
  <si>
    <r>
      <rPr>
        <b/>
        <sz val="7"/>
        <rFont val="Calibri Light"/>
        <family val="2"/>
      </rPr>
      <t>Fuentes</t>
    </r>
    <r>
      <rPr>
        <sz val="7"/>
        <rFont val="Calibri Light"/>
        <family val="2"/>
      </rPr>
      <t>: Banco Central de Chile, Dirección de Presupuestos y Servicio Nacional de Aduanas.</t>
    </r>
  </si>
  <si>
    <r>
      <rPr>
        <b/>
        <sz val="7"/>
        <rFont val="Calibri Light"/>
        <family val="2"/>
      </rPr>
      <t>Nota 1:</t>
    </r>
    <r>
      <rPr>
        <sz val="7"/>
        <rFont val="Calibri Light"/>
        <family val="2"/>
      </rPr>
      <t xml:space="preserve"> Datos del Servicio Nacional de Aduanas extraídos desde las cuentas de gravámenes recaudado en las importaciones definitivas.</t>
    </r>
  </si>
  <si>
    <r>
      <rPr>
        <b/>
        <sz val="7"/>
        <rFont val="Calibri Light"/>
        <family val="2"/>
      </rPr>
      <t>Nota 3</t>
    </r>
    <r>
      <rPr>
        <sz val="7"/>
        <rFont val="Calibri Light"/>
        <family val="2"/>
      </rPr>
      <t>: Recaudación Tributaria Nacional convertida a US$ con tasa dólar observado promedio anual del Banco Central.</t>
    </r>
  </si>
  <si>
    <r>
      <rPr>
        <b/>
        <sz val="7"/>
        <rFont val="Calibri Light"/>
        <family val="2"/>
      </rPr>
      <t>Nota 2</t>
    </r>
    <r>
      <rPr>
        <sz val="7"/>
        <rFont val="Calibri Light"/>
        <family val="2"/>
      </rPr>
      <t>: Datos de Recaudación Tributaria Nacional y su Porcentaje del PIB, extraídos desde los Informes de Ejecución del Gobierno Central, de la Dirección de Presupuestos, de los años 2017-2021 .</t>
    </r>
  </si>
  <si>
    <r>
      <rPr>
        <b/>
        <sz val="7"/>
        <rFont val="Calibri Light"/>
        <family val="2"/>
        <scheme val="major"/>
      </rPr>
      <t>Fuente:</t>
    </r>
    <r>
      <rPr>
        <sz val="7"/>
        <rFont val="Calibri Light"/>
        <family val="2"/>
        <scheme val="major"/>
      </rPr>
      <t xml:space="preserve"> Declaraciones de Ingreso (DIN), Importaciones a título definitivo ajustadas con sus documentos modificatorios, Servicio Nacional Aduanas.</t>
    </r>
  </si>
  <si>
    <t>Régimen de importación</t>
  </si>
  <si>
    <t>TLC CH - AELC</t>
  </si>
  <si>
    <t>AETAE CH - P4</t>
  </si>
  <si>
    <r>
      <t>Valor aduanero</t>
    </r>
    <r>
      <rPr>
        <b/>
        <vertAlign val="superscript"/>
        <sz val="9"/>
        <rFont val="Calibri Light"/>
        <family val="2"/>
        <scheme val="major"/>
      </rPr>
      <t xml:space="preserve">(2)
</t>
    </r>
    <r>
      <rPr>
        <sz val="9"/>
        <rFont val="Calibri Light"/>
        <family val="2"/>
        <scheme val="major"/>
      </rPr>
      <t>(Millones de US$)</t>
    </r>
  </si>
  <si>
    <t xml:space="preserve">Participación Régimen de importación </t>
  </si>
  <si>
    <r>
      <t>Advalorem efectivo</t>
    </r>
    <r>
      <rPr>
        <b/>
        <vertAlign val="superscript"/>
        <sz val="9"/>
        <rFont val="Calibri Light"/>
        <family val="2"/>
        <scheme val="major"/>
      </rPr>
      <t>(4)</t>
    </r>
  </si>
  <si>
    <r>
      <t>Arancel efectivo</t>
    </r>
    <r>
      <rPr>
        <b/>
        <vertAlign val="superscript"/>
        <sz val="9"/>
        <rFont val="Calibri Light"/>
        <family val="2"/>
        <scheme val="major"/>
      </rPr>
      <t>(5)</t>
    </r>
  </si>
  <si>
    <t>Otras preferencias arancelarias</t>
  </si>
  <si>
    <r>
      <rPr>
        <b/>
        <sz val="7"/>
        <color theme="1"/>
        <rFont val="Calibri Light"/>
        <family val="2"/>
        <scheme val="major"/>
      </rPr>
      <t>(3)</t>
    </r>
    <r>
      <rPr>
        <sz val="7"/>
        <color theme="1"/>
        <rFont val="Calibri Light"/>
        <family val="2"/>
        <scheme val="major"/>
      </rPr>
      <t xml:space="preserve"> Advalorem (No ajustado), corresponde al derecho advalorem sin considerar las rebajas generadas por las bandas de precio.</t>
    </r>
  </si>
  <si>
    <r>
      <t>Advalorem (No ajustado)</t>
    </r>
    <r>
      <rPr>
        <b/>
        <vertAlign val="superscript"/>
        <sz val="9"/>
        <rFont val="Calibri Light"/>
        <family val="2"/>
        <scheme val="major"/>
      </rPr>
      <t xml:space="preserve">(3)
</t>
    </r>
    <r>
      <rPr>
        <sz val="9"/>
        <rFont val="Calibri Light"/>
        <family val="2"/>
        <scheme val="major"/>
      </rPr>
      <t xml:space="preserve"> (Millones de US$)</t>
    </r>
  </si>
  <si>
    <r>
      <rPr>
        <b/>
        <sz val="7"/>
        <color theme="1"/>
        <rFont val="Calibri Light"/>
        <family val="2"/>
        <scheme val="major"/>
      </rPr>
      <t>(4)</t>
    </r>
    <r>
      <rPr>
        <sz val="7"/>
        <color theme="1"/>
        <rFont val="Calibri Light"/>
        <family val="2"/>
        <scheme val="major"/>
      </rPr>
      <t xml:space="preserve"> Advalorem efectivo, corresponde al cuociente entre  el monto total del Advalorem (No justado) y el Valor aduanero.</t>
    </r>
  </si>
  <si>
    <r>
      <rPr>
        <b/>
        <sz val="7"/>
        <color theme="1"/>
        <rFont val="Calibri Light"/>
        <family val="2"/>
        <scheme val="major"/>
      </rPr>
      <t>(2)</t>
    </r>
    <r>
      <rPr>
        <sz val="7"/>
        <color theme="1"/>
        <rFont val="Calibri Light"/>
        <family val="2"/>
        <scheme val="major"/>
      </rPr>
      <t xml:space="preserve"> Valor aduanero, corresponde al Monto CIF (Millones de US$) con los ajustes aplicados.</t>
    </r>
  </si>
  <si>
    <r>
      <rPr>
        <b/>
        <sz val="7"/>
        <color theme="1"/>
        <rFont val="Calibri Light"/>
        <family val="2"/>
        <scheme val="major"/>
      </rPr>
      <t>(5)</t>
    </r>
    <r>
      <rPr>
        <sz val="7"/>
        <color theme="1"/>
        <rFont val="Calibri Light"/>
        <family val="2"/>
        <scheme val="major"/>
      </rPr>
      <t xml:space="preserve"> Arancel efectivo, corresponde al cuociente entre el monto total del Advalorem (Ajustado por bandas de precio) y el Valor aduanero.</t>
    </r>
  </si>
  <si>
    <r>
      <rPr>
        <b/>
        <sz val="7"/>
        <color theme="1"/>
        <rFont val="Calibri Light"/>
        <family val="2"/>
        <scheme val="major"/>
      </rPr>
      <t>Nota:</t>
    </r>
    <r>
      <rPr>
        <sz val="7"/>
        <color theme="1"/>
        <rFont val="Calibri Light"/>
        <family val="2"/>
        <scheme val="major"/>
      </rPr>
      <t xml:space="preserve"> Para el Advalorem (No ajustado), el dato 0,0 representa la equivalencia del monto recaudado en términos de la unidad de medida "Millones de US$", pudiendo éste corresponder a un valor distinto de cero si el cálculo se realiza respecto de la unidad de medida "US$" (dólares).</t>
    </r>
  </si>
  <si>
    <t>Total Alemania</t>
  </si>
  <si>
    <t>Total España</t>
  </si>
  <si>
    <t>Total Italia</t>
  </si>
  <si>
    <t>Total Francia</t>
  </si>
  <si>
    <t>País de origen</t>
  </si>
  <si>
    <t>RECAUDACIÓN TRIBUTARIA NACIONAL POR ENTIDAD 2017-2021</t>
  </si>
  <si>
    <r>
      <t>Valor aduanero</t>
    </r>
    <r>
      <rPr>
        <b/>
        <vertAlign val="superscript"/>
        <sz val="9"/>
        <rFont val="Calibri Light"/>
        <family val="2"/>
        <scheme val="major"/>
      </rPr>
      <t xml:space="preserve">(1) 
</t>
    </r>
    <r>
      <rPr>
        <sz val="9"/>
        <rFont val="Calibri Light"/>
        <family val="2"/>
        <scheme val="major"/>
      </rPr>
      <t>(Millones de US$)</t>
    </r>
  </si>
  <si>
    <r>
      <t>Advalorem (No ajustado)</t>
    </r>
    <r>
      <rPr>
        <b/>
        <vertAlign val="superscript"/>
        <sz val="9"/>
        <rFont val="Calibri Light"/>
        <family val="2"/>
        <scheme val="major"/>
      </rPr>
      <t xml:space="preserve">(2)
</t>
    </r>
    <r>
      <rPr>
        <sz val="9"/>
        <rFont val="Calibri Light"/>
        <family val="2"/>
        <scheme val="major"/>
      </rPr>
      <t>(Millones de US$)</t>
    </r>
  </si>
  <si>
    <r>
      <t>Advalorem efectivo</t>
    </r>
    <r>
      <rPr>
        <b/>
        <vertAlign val="superscript"/>
        <sz val="9"/>
        <rFont val="Calibri Light"/>
        <family val="2"/>
        <scheme val="major"/>
      </rPr>
      <t>(3)</t>
    </r>
  </si>
  <si>
    <r>
      <t>Arancel efectivo</t>
    </r>
    <r>
      <rPr>
        <b/>
        <vertAlign val="superscript"/>
        <sz val="9"/>
        <rFont val="Calibri Light"/>
        <family val="2"/>
        <scheme val="major"/>
      </rPr>
      <t>(4)</t>
    </r>
  </si>
  <si>
    <r>
      <rPr>
        <b/>
        <sz val="7"/>
        <color theme="1"/>
        <rFont val="Calibri Light"/>
        <family val="2"/>
        <scheme val="major"/>
      </rPr>
      <t>(1)</t>
    </r>
    <r>
      <rPr>
        <sz val="7"/>
        <color theme="1"/>
        <rFont val="Calibri Light"/>
        <family val="2"/>
        <scheme val="major"/>
      </rPr>
      <t xml:space="preserve"> Valor aduanero, corresponde al Monto CIF (Millones de US$) con los ajustes aplicados.</t>
    </r>
  </si>
  <si>
    <r>
      <rPr>
        <b/>
        <sz val="7"/>
        <color theme="1"/>
        <rFont val="Calibri Light"/>
        <family val="2"/>
        <scheme val="major"/>
      </rPr>
      <t>(2)</t>
    </r>
    <r>
      <rPr>
        <sz val="7"/>
        <color theme="1"/>
        <rFont val="Calibri Light"/>
        <family val="2"/>
        <scheme val="major"/>
      </rPr>
      <t xml:space="preserve"> Advalorem (No ajustado), corresponde al derecho advalorem sin considerar las rebajas generadas por las bandas de precio.</t>
    </r>
  </si>
  <si>
    <r>
      <rPr>
        <b/>
        <sz val="7"/>
        <color theme="1"/>
        <rFont val="Calibri Light"/>
        <family val="2"/>
        <scheme val="major"/>
      </rPr>
      <t>(3)</t>
    </r>
    <r>
      <rPr>
        <sz val="7"/>
        <color theme="1"/>
        <rFont val="Calibri Light"/>
        <family val="2"/>
        <scheme val="major"/>
      </rPr>
      <t xml:space="preserve"> Advalorem efectivo, corresponde al cuociente entre  el monto total del Advalorem (No justado) y el Valor aduanero.</t>
    </r>
  </si>
  <si>
    <r>
      <rPr>
        <b/>
        <sz val="7"/>
        <color theme="1"/>
        <rFont val="Calibri Light"/>
        <family val="2"/>
        <scheme val="major"/>
      </rPr>
      <t>(4)</t>
    </r>
    <r>
      <rPr>
        <sz val="7"/>
        <color theme="1"/>
        <rFont val="Calibri Light"/>
        <family val="2"/>
        <scheme val="major"/>
      </rPr>
      <t xml:space="preserve"> Arancel efectivo, corresponde al cuociente entre el monto total del Advalorem (Ajustado por bandas de precio) y el Valor aduanero.</t>
    </r>
  </si>
  <si>
    <r>
      <rPr>
        <b/>
        <sz val="7"/>
        <color theme="1"/>
        <rFont val="Calibri Light"/>
        <family val="2"/>
        <scheme val="major"/>
      </rPr>
      <t xml:space="preserve">Nota 2: </t>
    </r>
    <r>
      <rPr>
        <sz val="7"/>
        <color theme="1"/>
        <rFont val="Calibri Light"/>
        <family val="2"/>
        <scheme val="major"/>
      </rPr>
      <t>Para el Advalorem (No ajustado), el dato 0,0 representa la equivalencia del monto recaudado de Advalorem en términos de la unidad de medida "Millones de US$", pudiendo éste corresponder a un valor distinto de cero si el cálculo se realiza respecto de la unidad de medida "US$" (dólares).</t>
    </r>
  </si>
  <si>
    <t>ACUERDOS COMERCIALES 2019-2021</t>
  </si>
  <si>
    <t>Acuerdo comercial</t>
  </si>
  <si>
    <t>RÉGIMEN DE IMPORTACIÓN POR PAÍS DE ORIGEN 2020-2021</t>
  </si>
  <si>
    <t>Régimen general</t>
  </si>
  <si>
    <t>Participación Acuerdo comercial</t>
  </si>
  <si>
    <t>Total Acuerdos comerciales</t>
  </si>
  <si>
    <r>
      <t xml:space="preserve">AAE CH-Reino Unido </t>
    </r>
    <r>
      <rPr>
        <vertAlign val="superscript"/>
        <sz val="9"/>
        <rFont val="Calibri Light"/>
        <family val="2"/>
        <scheme val="major"/>
      </rPr>
      <t>(1)</t>
    </r>
  </si>
  <si>
    <r>
      <rPr>
        <b/>
        <sz val="7"/>
        <rFont val="Calibri Light"/>
        <family val="2"/>
        <scheme val="major"/>
      </rPr>
      <t xml:space="preserve">(1) </t>
    </r>
    <r>
      <rPr>
        <sz val="7"/>
        <rFont val="Calibri Light"/>
        <family val="2"/>
        <scheme val="major"/>
      </rPr>
      <t>Desde el 01 de enero de 2021 entra en vigencia el Acuerdo de Asociación Económica (AAE) con Reino Unido.</t>
    </r>
  </si>
  <si>
    <r>
      <rPr>
        <b/>
        <sz val="7"/>
        <color theme="1"/>
        <rFont val="Calibri Light"/>
        <family val="2"/>
        <scheme val="major"/>
      </rPr>
      <t>Nota:</t>
    </r>
    <r>
      <rPr>
        <sz val="7"/>
        <color theme="1"/>
        <rFont val="Calibri Light"/>
        <family val="2"/>
        <scheme val="major"/>
      </rPr>
      <t xml:space="preserve"> Para el Valor aduanero, el dato 0,0 representa la equivalencia del monto importado en términos de la unidad de medida "Millones de US$", pudiendo éste corresponder a un valor distinto de cero si el cálculo se realiza respecto de la unidad de medida "US$" (dólares).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</si>
</sst>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34" x14ac:knownFonts="1">
    <font>
      <sz val="10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7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sz val="7"/>
      <color theme="1"/>
      <name val="Calibri Light"/>
      <family val="2"/>
      <scheme val="major"/>
    </font>
    <font>
      <sz val="10"/>
      <name val="Times New Roman"/>
      <family val="1"/>
    </font>
    <font>
      <sz val="10"/>
      <name val="Arial"/>
      <family val="2"/>
    </font>
    <font>
      <sz val="8"/>
      <name val="Calibri Light"/>
      <family val="2"/>
    </font>
    <font>
      <b/>
      <sz val="11"/>
      <name val="Calibri Light"/>
      <family val="2"/>
    </font>
    <font>
      <sz val="7"/>
      <name val="Calibri Light"/>
      <family val="2"/>
    </font>
    <font>
      <b/>
      <sz val="7"/>
      <name val="Calibri Light"/>
      <family val="2"/>
    </font>
    <font>
      <vertAlign val="superscript"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vertAlign val="superscript"/>
      <sz val="9"/>
      <name val="Calibri Light"/>
      <family val="2"/>
      <scheme val="major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9" fillId="0" borderId="0"/>
    <xf numFmtId="0" fontId="3" fillId="0" borderId="0"/>
    <xf numFmtId="9" fontId="8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0" fontId="19" fillId="0" borderId="0"/>
    <xf numFmtId="0" fontId="20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12" fillId="2" borderId="0" xfId="3" applyFont="1" applyFill="1"/>
    <xf numFmtId="0" fontId="7" fillId="2" borderId="0" xfId="3" applyFont="1" applyFill="1"/>
    <xf numFmtId="0" fontId="10" fillId="2" borderId="0" xfId="3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164" fontId="12" fillId="2" borderId="0" xfId="6" applyNumberFormat="1" applyFont="1" applyFill="1"/>
    <xf numFmtId="0" fontId="21" fillId="2" borderId="0" xfId="7" applyFont="1" applyFill="1" applyAlignment="1">
      <alignment vertical="center"/>
    </xf>
    <xf numFmtId="0" fontId="21" fillId="2" borderId="0" xfId="2" applyFont="1" applyFill="1" applyAlignment="1">
      <alignment vertical="center"/>
    </xf>
    <xf numFmtId="0" fontId="15" fillId="5" borderId="1" xfId="1" applyFont="1" applyFill="1" applyBorder="1" applyAlignment="1">
      <alignment horizontal="center" vertical="center" wrapText="1"/>
    </xf>
    <xf numFmtId="0" fontId="26" fillId="2" borderId="0" xfId="3" applyFont="1" applyFill="1"/>
    <xf numFmtId="165" fontId="26" fillId="2" borderId="0" xfId="3" applyNumberFormat="1" applyFont="1" applyFill="1"/>
    <xf numFmtId="164" fontId="26" fillId="2" borderId="0" xfId="3" applyNumberFormat="1" applyFont="1" applyFill="1"/>
    <xf numFmtId="0" fontId="14" fillId="2" borderId="0" xfId="3" applyFont="1" applyFill="1"/>
    <xf numFmtId="0" fontId="15" fillId="5" borderId="1" xfId="3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left" vertical="center"/>
    </xf>
    <xf numFmtId="165" fontId="14" fillId="2" borderId="1" xfId="3" applyNumberFormat="1" applyFont="1" applyFill="1" applyBorder="1" applyAlignment="1">
      <alignment horizontal="right" vertical="center"/>
    </xf>
    <xf numFmtId="165" fontId="14" fillId="4" borderId="1" xfId="3" applyNumberFormat="1" applyFont="1" applyFill="1" applyBorder="1" applyAlignment="1">
      <alignment horizontal="right" vertical="center"/>
    </xf>
    <xf numFmtId="164" fontId="14" fillId="2" borderId="1" xfId="3" applyNumberFormat="1" applyFont="1" applyFill="1" applyBorder="1" applyAlignment="1">
      <alignment horizontal="right" vertical="center"/>
    </xf>
    <xf numFmtId="165" fontId="14" fillId="0" borderId="1" xfId="3" applyNumberFormat="1" applyFont="1" applyFill="1" applyBorder="1" applyAlignment="1">
      <alignment horizontal="right" vertical="center"/>
    </xf>
    <xf numFmtId="0" fontId="15" fillId="5" borderId="1" xfId="3" applyFont="1" applyFill="1" applyBorder="1" applyAlignment="1">
      <alignment horizontal="left" vertical="center"/>
    </xf>
    <xf numFmtId="165" fontId="15" fillId="5" borderId="1" xfId="3" applyNumberFormat="1" applyFont="1" applyFill="1" applyBorder="1" applyAlignment="1">
      <alignment horizontal="right" vertical="center"/>
    </xf>
    <xf numFmtId="164" fontId="15" fillId="5" borderId="1" xfId="3" applyNumberFormat="1" applyFont="1" applyFill="1" applyBorder="1" applyAlignment="1">
      <alignment horizontal="right" vertical="center"/>
    </xf>
    <xf numFmtId="0" fontId="15" fillId="3" borderId="1" xfId="3" applyFont="1" applyFill="1" applyBorder="1" applyAlignment="1">
      <alignment horizontal="left" vertical="center"/>
    </xf>
    <xf numFmtId="165" fontId="15" fillId="3" borderId="1" xfId="3" applyNumberFormat="1" applyFont="1" applyFill="1" applyBorder="1" applyAlignment="1">
      <alignment horizontal="right" vertical="center"/>
    </xf>
    <xf numFmtId="164" fontId="15" fillId="3" borderId="1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top" wrapText="1"/>
    </xf>
    <xf numFmtId="0" fontId="17" fillId="2" borderId="0" xfId="3" applyFont="1" applyFill="1" applyBorder="1" applyAlignment="1">
      <alignment vertical="center"/>
    </xf>
    <xf numFmtId="0" fontId="23" fillId="2" borderId="0" xfId="7" applyFont="1" applyFill="1" applyBorder="1" applyAlignment="1">
      <alignment horizontal="left" vertical="center"/>
    </xf>
    <xf numFmtId="0" fontId="22" fillId="2" borderId="0" xfId="7" applyFont="1" applyFill="1" applyBorder="1" applyAlignment="1">
      <alignment horizontal="left" vertical="center"/>
    </xf>
    <xf numFmtId="0" fontId="21" fillId="2" borderId="0" xfId="9" applyFont="1" applyFill="1" applyAlignment="1">
      <alignment vertical="center"/>
    </xf>
    <xf numFmtId="0" fontId="7" fillId="2" borderId="0" xfId="10" applyFont="1" applyFill="1" applyAlignment="1">
      <alignment vertical="center"/>
    </xf>
    <xf numFmtId="0" fontId="31" fillId="5" borderId="1" xfId="8" applyFont="1" applyFill="1" applyBorder="1" applyAlignment="1">
      <alignment horizontal="center" vertical="center"/>
    </xf>
    <xf numFmtId="0" fontId="30" fillId="2" borderId="1" xfId="8" applyFont="1" applyFill="1" applyBorder="1" applyAlignment="1">
      <alignment horizontal="left" vertical="center"/>
    </xf>
    <xf numFmtId="3" fontId="30" fillId="2" borderId="1" xfId="8" applyNumberFormat="1" applyFont="1" applyFill="1" applyBorder="1" applyAlignment="1">
      <alignment horizontal="right" vertical="center"/>
    </xf>
    <xf numFmtId="164" fontId="30" fillId="2" borderId="1" xfId="8" applyNumberFormat="1" applyFont="1" applyFill="1" applyBorder="1" applyAlignment="1">
      <alignment horizontal="right" vertical="center"/>
    </xf>
    <xf numFmtId="3" fontId="30" fillId="4" borderId="1" xfId="8" applyNumberFormat="1" applyFont="1" applyFill="1" applyBorder="1" applyAlignment="1">
      <alignment horizontal="right" vertical="center"/>
    </xf>
    <xf numFmtId="164" fontId="30" fillId="4" borderId="1" xfId="8" applyNumberFormat="1" applyFont="1" applyFill="1" applyBorder="1" applyAlignment="1">
      <alignment horizontal="right" vertical="center"/>
    </xf>
    <xf numFmtId="164" fontId="30" fillId="2" borderId="1" xfId="4" applyNumberFormat="1" applyFont="1" applyFill="1" applyBorder="1" applyAlignment="1">
      <alignment horizontal="right" vertical="center"/>
    </xf>
    <xf numFmtId="164" fontId="30" fillId="4" borderId="1" xfId="4" applyNumberFormat="1" applyFont="1" applyFill="1" applyBorder="1" applyAlignment="1">
      <alignment horizontal="right" vertical="center"/>
    </xf>
    <xf numFmtId="0" fontId="31" fillId="3" borderId="1" xfId="8" applyFont="1" applyFill="1" applyBorder="1" applyAlignment="1">
      <alignment horizontal="left" vertical="center"/>
    </xf>
    <xf numFmtId="3" fontId="31" fillId="3" borderId="1" xfId="8" applyNumberFormat="1" applyFont="1" applyFill="1" applyBorder="1" applyAlignment="1">
      <alignment horizontal="right" vertical="center"/>
    </xf>
    <xf numFmtId="164" fontId="31" fillId="3" borderId="1" xfId="8" applyNumberFormat="1" applyFont="1" applyFill="1" applyBorder="1" applyAlignment="1">
      <alignment horizontal="right" vertical="center"/>
    </xf>
    <xf numFmtId="164" fontId="5" fillId="2" borderId="0" xfId="4" applyNumberFormat="1" applyFont="1" applyFill="1"/>
    <xf numFmtId="0" fontId="29" fillId="0" borderId="1" xfId="0" applyFont="1" applyBorder="1" applyAlignment="1">
      <alignment vertical="center" wrapText="1"/>
    </xf>
    <xf numFmtId="0" fontId="17" fillId="2" borderId="0" xfId="12" applyFont="1" applyFill="1" applyBorder="1" applyAlignment="1">
      <alignment vertical="center"/>
    </xf>
    <xf numFmtId="0" fontId="32" fillId="2" borderId="0" xfId="11" applyNumberFormat="1" applyFont="1" applyFill="1" applyAlignment="1"/>
    <xf numFmtId="0" fontId="32" fillId="2" borderId="0" xfId="11" applyFont="1" applyFill="1" applyAlignment="1"/>
    <xf numFmtId="0" fontId="33" fillId="2" borderId="0" xfId="0" applyFont="1" applyFill="1" applyAlignment="1">
      <alignment horizontal="center" vertical="center" wrapText="1"/>
    </xf>
    <xf numFmtId="0" fontId="33" fillId="2" borderId="0" xfId="0" applyFont="1" applyFill="1" applyAlignment="1"/>
    <xf numFmtId="164" fontId="33" fillId="2" borderId="0" xfId="6" applyNumberFormat="1" applyFont="1" applyFill="1" applyAlignment="1">
      <alignment horizontal="center" vertical="center" wrapText="1"/>
    </xf>
    <xf numFmtId="0" fontId="1" fillId="2" borderId="0" xfId="11" applyFill="1"/>
    <xf numFmtId="0" fontId="12" fillId="2" borderId="0" xfId="11" applyFont="1" applyFill="1"/>
    <xf numFmtId="0" fontId="1" fillId="2" borderId="0" xfId="11" applyNumberFormat="1" applyFill="1"/>
    <xf numFmtId="0" fontId="15" fillId="5" borderId="1" xfId="11" applyFont="1" applyFill="1" applyBorder="1" applyAlignment="1">
      <alignment horizontal="center" vertical="center" wrapText="1"/>
    </xf>
    <xf numFmtId="165" fontId="30" fillId="0" borderId="1" xfId="0" applyNumberFormat="1" applyFont="1" applyBorder="1"/>
    <xf numFmtId="165" fontId="30" fillId="0" borderId="1" xfId="0" applyNumberFormat="1" applyFont="1" applyFill="1" applyBorder="1"/>
    <xf numFmtId="165" fontId="30" fillId="4" borderId="1" xfId="0" applyNumberFormat="1" applyFont="1" applyFill="1" applyBorder="1"/>
    <xf numFmtId="10" fontId="30" fillId="0" borderId="1" xfId="0" applyNumberFormat="1" applyFont="1" applyBorder="1"/>
    <xf numFmtId="10" fontId="30" fillId="0" borderId="1" xfId="0" applyNumberFormat="1" applyFont="1" applyFill="1" applyBorder="1"/>
    <xf numFmtId="10" fontId="30" fillId="4" borderId="1" xfId="0" applyNumberFormat="1" applyFont="1" applyFill="1" applyBorder="1"/>
    <xf numFmtId="10" fontId="30" fillId="0" borderId="1" xfId="0" applyNumberFormat="1" applyFont="1" applyBorder="1" applyAlignment="1">
      <alignment horizontal="right"/>
    </xf>
    <xf numFmtId="10" fontId="30" fillId="0" borderId="1" xfId="0" applyNumberFormat="1" applyFont="1" applyFill="1" applyBorder="1" applyAlignment="1">
      <alignment horizontal="right"/>
    </xf>
    <xf numFmtId="10" fontId="30" fillId="4" borderId="1" xfId="0" applyNumberFormat="1" applyFont="1" applyFill="1" applyBorder="1" applyAlignment="1">
      <alignment horizontal="right"/>
    </xf>
    <xf numFmtId="165" fontId="31" fillId="3" borderId="1" xfId="0" applyNumberFormat="1" applyFont="1" applyFill="1" applyBorder="1"/>
    <xf numFmtId="10" fontId="31" fillId="3" borderId="1" xfId="0" applyNumberFormat="1" applyFont="1" applyFill="1" applyBorder="1"/>
    <xf numFmtId="0" fontId="0" fillId="2" borderId="0" xfId="0" applyFill="1"/>
    <xf numFmtId="0" fontId="0" fillId="2" borderId="0" xfId="0" applyFill="1" applyBorder="1"/>
    <xf numFmtId="0" fontId="28" fillId="0" borderId="1" xfId="0" applyFont="1" applyBorder="1" applyAlignment="1">
      <alignment vertical="center" wrapText="1"/>
    </xf>
    <xf numFmtId="165" fontId="29" fillId="0" borderId="1" xfId="0" applyNumberFormat="1" applyFont="1" applyBorder="1" applyAlignment="1">
      <alignment horizontal="right" vertical="center"/>
    </xf>
    <xf numFmtId="165" fontId="29" fillId="4" borderId="1" xfId="0" applyNumberFormat="1" applyFont="1" applyFill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164" fontId="29" fillId="4" borderId="1" xfId="0" applyNumberFormat="1" applyFont="1" applyFill="1" applyBorder="1" applyAlignment="1">
      <alignment horizontal="right" vertical="center"/>
    </xf>
    <xf numFmtId="10" fontId="29" fillId="0" borderId="1" xfId="0" applyNumberFormat="1" applyFont="1" applyBorder="1" applyAlignment="1">
      <alignment horizontal="right" vertical="center"/>
    </xf>
    <xf numFmtId="10" fontId="29" fillId="4" borderId="1" xfId="0" applyNumberFormat="1" applyFont="1" applyFill="1" applyBorder="1" applyAlignment="1">
      <alignment horizontal="right" vertical="center"/>
    </xf>
    <xf numFmtId="165" fontId="30" fillId="0" borderId="1" xfId="0" applyNumberFormat="1" applyFont="1" applyFill="1" applyBorder="1" applyAlignment="1">
      <alignment horizontal="right" vertical="center"/>
    </xf>
    <xf numFmtId="165" fontId="30" fillId="4" borderId="1" xfId="0" applyNumberFormat="1" applyFont="1" applyFill="1" applyBorder="1" applyAlignment="1">
      <alignment horizontal="right" vertical="center"/>
    </xf>
    <xf numFmtId="164" fontId="30" fillId="0" borderId="1" xfId="0" applyNumberFormat="1" applyFont="1" applyFill="1" applyBorder="1" applyAlignment="1">
      <alignment horizontal="right" vertical="center"/>
    </xf>
    <xf numFmtId="164" fontId="30" fillId="4" borderId="1" xfId="0" applyNumberFormat="1" applyFont="1" applyFill="1" applyBorder="1" applyAlignment="1">
      <alignment horizontal="right" vertical="center"/>
    </xf>
    <xf numFmtId="10" fontId="30" fillId="0" borderId="1" xfId="0" applyNumberFormat="1" applyFont="1" applyFill="1" applyBorder="1" applyAlignment="1">
      <alignment horizontal="right" vertical="center"/>
    </xf>
    <xf numFmtId="10" fontId="30" fillId="4" borderId="1" xfId="0" applyNumberFormat="1" applyFont="1" applyFill="1" applyBorder="1" applyAlignment="1">
      <alignment horizontal="right" vertical="center"/>
    </xf>
    <xf numFmtId="165" fontId="28" fillId="5" borderId="1" xfId="0" applyNumberFormat="1" applyFont="1" applyFill="1" applyBorder="1" applyAlignment="1">
      <alignment horizontal="right" vertical="center"/>
    </xf>
    <xf numFmtId="164" fontId="28" fillId="5" borderId="1" xfId="0" applyNumberFormat="1" applyFont="1" applyFill="1" applyBorder="1" applyAlignment="1">
      <alignment horizontal="right" vertical="center"/>
    </xf>
    <xf numFmtId="10" fontId="28" fillId="5" borderId="1" xfId="0" applyNumberFormat="1" applyFont="1" applyFill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164" fontId="28" fillId="4" borderId="1" xfId="0" applyNumberFormat="1" applyFont="1" applyFill="1" applyBorder="1" applyAlignment="1">
      <alignment horizontal="right" vertical="center"/>
    </xf>
    <xf numFmtId="10" fontId="28" fillId="4" borderId="1" xfId="0" applyNumberFormat="1" applyFont="1" applyFill="1" applyBorder="1" applyAlignment="1">
      <alignment horizontal="right" vertical="center"/>
    </xf>
    <xf numFmtId="165" fontId="28" fillId="3" borderId="1" xfId="0" applyNumberFormat="1" applyFont="1" applyFill="1" applyBorder="1" applyAlignment="1">
      <alignment horizontal="right" vertical="center"/>
    </xf>
    <xf numFmtId="164" fontId="28" fillId="3" borderId="1" xfId="0" applyNumberFormat="1" applyFont="1" applyFill="1" applyBorder="1" applyAlignment="1">
      <alignment horizontal="right" vertical="center"/>
    </xf>
    <xf numFmtId="10" fontId="28" fillId="3" borderId="1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/>
    <xf numFmtId="10" fontId="13" fillId="2" borderId="0" xfId="0" applyNumberFormat="1" applyFont="1" applyFill="1" applyBorder="1"/>
    <xf numFmtId="10" fontId="13" fillId="2" borderId="0" xfId="0" applyNumberFormat="1" applyFont="1" applyFill="1" applyBorder="1" applyAlignment="1">
      <alignment horizontal="right"/>
    </xf>
    <xf numFmtId="0" fontId="15" fillId="5" borderId="1" xfId="11" applyFont="1" applyFill="1" applyBorder="1" applyAlignment="1">
      <alignment vertical="center" wrapText="1"/>
    </xf>
    <xf numFmtId="165" fontId="31" fillId="5" borderId="1" xfId="0" applyNumberFormat="1" applyFont="1" applyFill="1" applyBorder="1"/>
    <xf numFmtId="10" fontId="31" fillId="5" borderId="1" xfId="0" applyNumberFormat="1" applyFont="1" applyFill="1" applyBorder="1"/>
    <xf numFmtId="0" fontId="14" fillId="0" borderId="1" xfId="11" applyFont="1" applyFill="1" applyBorder="1" applyAlignment="1">
      <alignment vertical="center" wrapText="1"/>
    </xf>
    <xf numFmtId="3" fontId="21" fillId="2" borderId="0" xfId="9" applyNumberFormat="1" applyFont="1" applyFill="1" applyAlignment="1">
      <alignment vertical="center"/>
    </xf>
    <xf numFmtId="164" fontId="21" fillId="2" borderId="0" xfId="6" applyNumberFormat="1" applyFont="1" applyFill="1" applyAlignment="1">
      <alignment vertical="center"/>
    </xf>
    <xf numFmtId="0" fontId="31" fillId="3" borderId="1" xfId="8" applyFont="1" applyFill="1" applyBorder="1" applyAlignment="1">
      <alignment horizontal="center" vertical="center"/>
    </xf>
    <xf numFmtId="0" fontId="23" fillId="2" borderId="3" xfId="7" applyFont="1" applyFill="1" applyBorder="1" applyAlignment="1">
      <alignment horizontal="left" vertical="center"/>
    </xf>
    <xf numFmtId="0" fontId="23" fillId="2" borderId="0" xfId="7" applyFont="1" applyFill="1" applyBorder="1" applyAlignment="1">
      <alignment horizontal="left" vertical="center"/>
    </xf>
    <xf numFmtId="0" fontId="23" fillId="2" borderId="0" xfId="9" applyFont="1" applyFill="1" applyAlignment="1">
      <alignment horizontal="left" vertical="center" wrapText="1"/>
    </xf>
    <xf numFmtId="0" fontId="22" fillId="2" borderId="0" xfId="7" applyFont="1" applyFill="1" applyBorder="1" applyAlignment="1">
      <alignment horizontal="left" vertical="center"/>
    </xf>
    <xf numFmtId="0" fontId="31" fillId="3" borderId="4" xfId="8" applyFont="1" applyFill="1" applyBorder="1" applyAlignment="1">
      <alignment horizontal="center" vertical="center"/>
    </xf>
    <xf numFmtId="0" fontId="31" fillId="3" borderId="5" xfId="8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 vertical="center"/>
    </xf>
    <xf numFmtId="0" fontId="17" fillId="2" borderId="0" xfId="3" applyFont="1" applyFill="1" applyBorder="1" applyAlignment="1">
      <alignment horizontal="left" vertical="center" wrapText="1"/>
    </xf>
    <xf numFmtId="0" fontId="17" fillId="2" borderId="0" xfId="12" applyFont="1" applyFill="1" applyBorder="1" applyAlignment="1">
      <alignment horizontal="left" vertical="center"/>
    </xf>
    <xf numFmtId="0" fontId="10" fillId="2" borderId="0" xfId="11" applyNumberFormat="1" applyFont="1" applyFill="1" applyAlignment="1">
      <alignment horizontal="left" vertical="center"/>
    </xf>
    <xf numFmtId="0" fontId="15" fillId="2" borderId="2" xfId="11" applyFont="1" applyFill="1" applyBorder="1" applyAlignment="1">
      <alignment horizontal="center" vertical="center"/>
    </xf>
    <xf numFmtId="0" fontId="15" fillId="3" borderId="1" xfId="11" applyFont="1" applyFill="1" applyBorder="1" applyAlignment="1">
      <alignment horizontal="center" vertical="center" wrapText="1"/>
    </xf>
    <xf numFmtId="164" fontId="15" fillId="3" borderId="1" xfId="11" applyNumberFormat="1" applyFont="1" applyFill="1" applyBorder="1" applyAlignment="1">
      <alignment horizontal="center" vertical="center" wrapText="1"/>
    </xf>
    <xf numFmtId="10" fontId="15" fillId="3" borderId="1" xfId="11" applyNumberFormat="1" applyFont="1" applyFill="1" applyBorder="1" applyAlignment="1">
      <alignment horizontal="center" vertical="center" wrapText="1"/>
    </xf>
    <xf numFmtId="0" fontId="15" fillId="3" borderId="1" xfId="11" applyFont="1" applyFill="1" applyBorder="1" applyAlignment="1">
      <alignment horizontal="center" vertical="center"/>
    </xf>
    <xf numFmtId="0" fontId="11" fillId="2" borderId="0" xfId="11" applyFont="1" applyFill="1" applyBorder="1" applyAlignment="1">
      <alignment horizontal="left" vertical="center"/>
    </xf>
    <xf numFmtId="0" fontId="11" fillId="2" borderId="0" xfId="11" applyFont="1" applyFill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29" fillId="0" borderId="1" xfId="0" applyFont="1" applyBorder="1" applyAlignment="1"/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10" fillId="2" borderId="0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/>
    <xf numFmtId="0" fontId="28" fillId="4" borderId="1" xfId="0" applyFont="1" applyFill="1" applyBorder="1" applyAlignment="1">
      <alignment vertical="center" wrapText="1"/>
    </xf>
    <xf numFmtId="0" fontId="28" fillId="4" borderId="1" xfId="0" applyFont="1" applyFill="1" applyBorder="1" applyAlignment="1"/>
    <xf numFmtId="0" fontId="28" fillId="5" borderId="4" xfId="0" applyFont="1" applyFill="1" applyBorder="1" applyAlignment="1">
      <alignment horizontal="left" vertical="center" wrapText="1"/>
    </xf>
    <xf numFmtId="0" fontId="28" fillId="5" borderId="6" xfId="0" applyFont="1" applyFill="1" applyBorder="1" applyAlignment="1">
      <alignment horizontal="left" vertical="center" wrapText="1"/>
    </xf>
    <xf numFmtId="0" fontId="28" fillId="5" borderId="5" xfId="0" applyFont="1" applyFill="1" applyBorder="1" applyAlignment="1">
      <alignment horizontal="left" vertical="center" wrapText="1"/>
    </xf>
    <xf numFmtId="0" fontId="17" fillId="2" borderId="0" xfId="3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28" fillId="3" borderId="1" xfId="0" applyFont="1" applyFill="1" applyBorder="1" applyAlignment="1">
      <alignment horizontal="left" vertical="center" wrapText="1"/>
    </xf>
    <xf numFmtId="0" fontId="11" fillId="2" borderId="0" xfId="11" applyFont="1" applyFill="1" applyBorder="1" applyAlignment="1">
      <alignment horizontal="left"/>
    </xf>
    <xf numFmtId="0" fontId="28" fillId="5" borderId="4" xfId="0" applyFont="1" applyFill="1" applyBorder="1" applyAlignment="1">
      <alignment vertical="center" wrapText="1"/>
    </xf>
    <xf numFmtId="0" fontId="28" fillId="5" borderId="6" xfId="0" applyFont="1" applyFill="1" applyBorder="1" applyAlignment="1">
      <alignment vertical="center" wrapText="1"/>
    </xf>
    <xf numFmtId="0" fontId="28" fillId="5" borderId="5" xfId="0" applyFont="1" applyFill="1" applyBorder="1" applyAlignment="1">
      <alignment vertical="center" wrapText="1"/>
    </xf>
  </cellXfs>
  <cellStyles count="13">
    <cellStyle name="Normal" xfId="0" builtinId="0"/>
    <cellStyle name="Normal 10" xfId="2"/>
    <cellStyle name="Normal 2 2" xfId="5"/>
    <cellStyle name="Normal 2 2 2" xfId="11"/>
    <cellStyle name="Normal 2 3" xfId="7"/>
    <cellStyle name="Normal 3 3" xfId="1"/>
    <cellStyle name="Normal 3 3 2" xfId="3"/>
    <cellStyle name="Normal 3 3 2 2" xfId="12"/>
    <cellStyle name="Normal 3 3 3" xfId="10"/>
    <cellStyle name="Normal 4" xfId="9"/>
    <cellStyle name="Normal 4 2" xfId="8"/>
    <cellStyle name="Porcentaje" xfId="6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8"/>
  <sheetViews>
    <sheetView zoomScaleNormal="100" workbookViewId="0">
      <selection activeCell="C8" sqref="C8"/>
    </sheetView>
  </sheetViews>
  <sheetFormatPr baseColWidth="10" defaultColWidth="11.42578125" defaultRowHeight="11.25" x14ac:dyDescent="0.2"/>
  <cols>
    <col min="1" max="1" width="11.42578125" style="31"/>
    <col min="2" max="2" width="33" style="31" customWidth="1"/>
    <col min="3" max="16384" width="11.42578125" style="31"/>
  </cols>
  <sheetData>
    <row r="2" spans="2:15" ht="15" x14ac:dyDescent="0.2">
      <c r="B2" s="105" t="s">
        <v>122</v>
      </c>
      <c r="C2" s="105"/>
      <c r="D2" s="105"/>
      <c r="E2" s="105"/>
      <c r="F2" s="105"/>
      <c r="G2" s="105"/>
      <c r="H2" s="105"/>
      <c r="I2" s="105"/>
      <c r="J2" s="105"/>
    </row>
    <row r="3" spans="2:15" ht="15" x14ac:dyDescent="0.2">
      <c r="B3" s="32" t="s">
        <v>95</v>
      </c>
      <c r="C3" s="30"/>
      <c r="D3" s="30"/>
      <c r="E3" s="30"/>
      <c r="F3" s="30"/>
      <c r="G3" s="30"/>
      <c r="H3" s="30"/>
      <c r="I3" s="30"/>
      <c r="J3" s="30"/>
    </row>
    <row r="4" spans="2:15" x14ac:dyDescent="0.2">
      <c r="K4" s="8"/>
      <c r="L4" s="8"/>
    </row>
    <row r="5" spans="2:15" ht="12" x14ac:dyDescent="0.2">
      <c r="B5" s="101" t="s">
        <v>73</v>
      </c>
      <c r="C5" s="106">
        <v>2017</v>
      </c>
      <c r="D5" s="107"/>
      <c r="E5" s="106">
        <v>2018</v>
      </c>
      <c r="F5" s="107"/>
      <c r="G5" s="106">
        <v>2019</v>
      </c>
      <c r="H5" s="107"/>
      <c r="I5" s="106">
        <v>2020</v>
      </c>
      <c r="J5" s="107"/>
      <c r="K5" s="101">
        <v>2021</v>
      </c>
      <c r="L5" s="101"/>
    </row>
    <row r="6" spans="2:15" ht="12" x14ac:dyDescent="0.2">
      <c r="B6" s="101"/>
      <c r="C6" s="33" t="s">
        <v>96</v>
      </c>
      <c r="D6" s="33" t="s">
        <v>74</v>
      </c>
      <c r="E6" s="33" t="s">
        <v>96</v>
      </c>
      <c r="F6" s="33" t="s">
        <v>74</v>
      </c>
      <c r="G6" s="33" t="s">
        <v>96</v>
      </c>
      <c r="H6" s="33" t="s">
        <v>74</v>
      </c>
      <c r="I6" s="33" t="s">
        <v>96</v>
      </c>
      <c r="J6" s="33" t="s">
        <v>74</v>
      </c>
      <c r="K6" s="33" t="s">
        <v>96</v>
      </c>
      <c r="L6" s="33" t="s">
        <v>74</v>
      </c>
      <c r="N6" s="100"/>
    </row>
    <row r="7" spans="2:15" ht="12" x14ac:dyDescent="0.2">
      <c r="B7" s="34" t="s">
        <v>75</v>
      </c>
      <c r="C7" s="35">
        <v>12702.543686180134</v>
      </c>
      <c r="D7" s="36">
        <v>4.6398048286501126E-2</v>
      </c>
      <c r="E7" s="35">
        <v>14618.51296872971</v>
      </c>
      <c r="F7" s="36">
        <v>4.9114181513465513E-2</v>
      </c>
      <c r="G7" s="35">
        <v>13574.124191299717</v>
      </c>
      <c r="H7" s="36">
        <v>4.799240761439711E-2</v>
      </c>
      <c r="I7" s="35">
        <v>11883.45352212006</v>
      </c>
      <c r="J7" s="36">
        <v>4.7796533730477465E-2</v>
      </c>
      <c r="K7" s="37">
        <v>17957.318028979756</v>
      </c>
      <c r="L7" s="38">
        <v>5.6303681568757966E-2</v>
      </c>
      <c r="O7" s="100"/>
    </row>
    <row r="8" spans="2:15" ht="12" x14ac:dyDescent="0.2">
      <c r="B8" s="34" t="s">
        <v>76</v>
      </c>
      <c r="C8" s="35">
        <v>34660.225629884109</v>
      </c>
      <c r="D8" s="39">
        <v>0.12660195171349883</v>
      </c>
      <c r="E8" s="35">
        <v>38957.302677305684</v>
      </c>
      <c r="F8" s="39">
        <v>0.13088581848653449</v>
      </c>
      <c r="G8" s="35">
        <v>35639.860409414745</v>
      </c>
      <c r="H8" s="39">
        <v>0.12600759238560288</v>
      </c>
      <c r="I8" s="35">
        <v>28891.184835911798</v>
      </c>
      <c r="J8" s="39">
        <v>0.11620346626952255</v>
      </c>
      <c r="K8" s="37">
        <v>41683.870217625532</v>
      </c>
      <c r="L8" s="40">
        <v>0.13069631843124202</v>
      </c>
    </row>
    <row r="9" spans="2:15" ht="12" x14ac:dyDescent="0.2">
      <c r="B9" s="41" t="s">
        <v>97</v>
      </c>
      <c r="C9" s="42">
        <v>47362.769316064245</v>
      </c>
      <c r="D9" s="43">
        <v>0.17299999999999999</v>
      </c>
      <c r="E9" s="42">
        <v>53575.815646035393</v>
      </c>
      <c r="F9" s="43">
        <v>0.18</v>
      </c>
      <c r="G9" s="42">
        <v>49213.984600714459</v>
      </c>
      <c r="H9" s="43">
        <v>0.17399999999999999</v>
      </c>
      <c r="I9" s="42">
        <v>40774.638358031858</v>
      </c>
      <c r="J9" s="43">
        <v>0.16400000000000001</v>
      </c>
      <c r="K9" s="42">
        <v>59641.188246605292</v>
      </c>
      <c r="L9" s="43">
        <v>0.187</v>
      </c>
      <c r="M9" s="99"/>
      <c r="O9" s="99"/>
    </row>
    <row r="10" spans="2:15" x14ac:dyDescent="0.2">
      <c r="B10" s="102" t="s">
        <v>98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0"/>
    </row>
    <row r="11" spans="2:15" x14ac:dyDescent="0.2">
      <c r="B11" s="103" t="s">
        <v>99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2:15" x14ac:dyDescent="0.2">
      <c r="B12" s="104" t="s">
        <v>101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2:15" x14ac:dyDescent="0.2">
      <c r="B13" s="29" t="s">
        <v>100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2:15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8" spans="3:7" ht="12.75" x14ac:dyDescent="0.2">
      <c r="C18" s="44"/>
      <c r="D18" s="44"/>
      <c r="E18" s="44"/>
      <c r="F18" s="44"/>
      <c r="G18" s="44"/>
    </row>
  </sheetData>
  <mergeCells count="10">
    <mergeCell ref="K5:L5"/>
    <mergeCell ref="B10:L10"/>
    <mergeCell ref="B11:L11"/>
    <mergeCell ref="B12:L12"/>
    <mergeCell ref="B2:J2"/>
    <mergeCell ref="B5:B6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2"/>
  <sheetViews>
    <sheetView zoomScaleNormal="100" workbookViewId="0">
      <selection activeCell="B22" sqref="B22:I22"/>
    </sheetView>
  </sheetViews>
  <sheetFormatPr baseColWidth="10" defaultColWidth="11.42578125" defaultRowHeight="15" x14ac:dyDescent="0.25"/>
  <cols>
    <col min="1" max="1" width="6.85546875" style="1" customWidth="1"/>
    <col min="2" max="2" width="37.140625" style="1" customWidth="1"/>
    <col min="3" max="7" width="11.42578125" style="1"/>
    <col min="8" max="8" width="13" style="1" customWidth="1"/>
    <col min="9" max="16384" width="11.42578125" style="1"/>
  </cols>
  <sheetData>
    <row r="2" spans="1:11" x14ac:dyDescent="0.25">
      <c r="B2" s="3" t="s">
        <v>81</v>
      </c>
      <c r="C2" s="11"/>
      <c r="D2" s="12"/>
      <c r="E2" s="13"/>
      <c r="F2" s="12"/>
      <c r="G2" s="12"/>
      <c r="H2" s="11"/>
      <c r="I2" s="11"/>
    </row>
    <row r="3" spans="1:11" x14ac:dyDescent="0.25">
      <c r="B3" s="2" t="s">
        <v>79</v>
      </c>
      <c r="C3" s="12"/>
      <c r="D3" s="12"/>
      <c r="E3" s="13"/>
      <c r="F3" s="12"/>
      <c r="G3" s="12"/>
      <c r="H3" s="11"/>
      <c r="I3" s="11"/>
    </row>
    <row r="4" spans="1:11" x14ac:dyDescent="0.25">
      <c r="B4" s="14"/>
      <c r="C4" s="12"/>
      <c r="D4" s="12"/>
      <c r="E4" s="13"/>
      <c r="F4" s="12"/>
      <c r="G4" s="12"/>
      <c r="H4" s="11"/>
      <c r="I4" s="11"/>
    </row>
    <row r="5" spans="1:11" ht="24" x14ac:dyDescent="0.25">
      <c r="B5" s="15" t="s">
        <v>14</v>
      </c>
      <c r="C5" s="10">
        <v>2017</v>
      </c>
      <c r="D5" s="10">
        <v>2018</v>
      </c>
      <c r="E5" s="10">
        <v>2019</v>
      </c>
      <c r="F5" s="10">
        <v>2020</v>
      </c>
      <c r="G5" s="10">
        <v>2021</v>
      </c>
      <c r="H5" s="10" t="s">
        <v>77</v>
      </c>
      <c r="I5" s="10" t="s">
        <v>78</v>
      </c>
    </row>
    <row r="6" spans="1:11" x14ac:dyDescent="0.25">
      <c r="A6" s="7"/>
      <c r="B6" s="16" t="s">
        <v>0</v>
      </c>
      <c r="C6" s="17">
        <v>464.99300873001317</v>
      </c>
      <c r="D6" s="17">
        <v>514.57692481999902</v>
      </c>
      <c r="E6" s="17">
        <v>464.65095088999203</v>
      </c>
      <c r="F6" s="17">
        <v>399.53013786000344</v>
      </c>
      <c r="G6" s="18">
        <v>634.47150823000254</v>
      </c>
      <c r="H6" s="19">
        <v>3.5332197559016558E-2</v>
      </c>
      <c r="I6" s="19">
        <f>+IF(F6&lt;&gt;0,(G6/F6-1),"-")</f>
        <v>0.5880441751613823</v>
      </c>
      <c r="J6" s="7"/>
      <c r="K6" s="7"/>
    </row>
    <row r="7" spans="1:11" ht="15.75" customHeight="1" x14ac:dyDescent="0.25">
      <c r="A7" s="7"/>
      <c r="B7" s="16" t="s">
        <v>1</v>
      </c>
      <c r="C7" s="17">
        <v>3.8168137100000004</v>
      </c>
      <c r="D7" s="17">
        <v>4.1772930900000143</v>
      </c>
      <c r="E7" s="17">
        <v>5.3815578899999901</v>
      </c>
      <c r="F7" s="17">
        <v>4.0576802300000221</v>
      </c>
      <c r="G7" s="18">
        <v>5.5801473999999898</v>
      </c>
      <c r="H7" s="19">
        <v>3.3578613430290476E-4</v>
      </c>
      <c r="I7" s="19">
        <f t="shared" ref="I7:I20" si="0">+IF(F7&lt;&gt;0,(G7/F7-1),"-")</f>
        <v>0.37520629613535594</v>
      </c>
      <c r="J7" s="7"/>
      <c r="K7" s="7"/>
    </row>
    <row r="8" spans="1:11" x14ac:dyDescent="0.25">
      <c r="A8" s="7"/>
      <c r="B8" s="16" t="s">
        <v>2</v>
      </c>
      <c r="C8" s="17">
        <v>1.8073966000000004</v>
      </c>
      <c r="D8" s="17">
        <v>8.9292599999999979E-3</v>
      </c>
      <c r="E8" s="20">
        <v>3.1476160300000005</v>
      </c>
      <c r="F8" s="17">
        <v>1.1674897399999999</v>
      </c>
      <c r="G8" s="18">
        <v>7.3310000000000001E-5</v>
      </c>
      <c r="H8" s="19">
        <v>9.7983396567685415E-5</v>
      </c>
      <c r="I8" s="19">
        <f t="shared" si="0"/>
        <v>-0.99993720715695544</v>
      </c>
      <c r="J8" s="7"/>
      <c r="K8" s="7"/>
    </row>
    <row r="9" spans="1:11" x14ac:dyDescent="0.25">
      <c r="A9" s="7"/>
      <c r="B9" s="16" t="s">
        <v>3</v>
      </c>
      <c r="C9" s="17">
        <v>7.1579999999999994E-4</v>
      </c>
      <c r="D9" s="17">
        <v>8.9800999999999998E-4</v>
      </c>
      <c r="E9" s="17">
        <v>1.0508899999999999E-3</v>
      </c>
      <c r="F9" s="17">
        <v>3.0925299999999996E-3</v>
      </c>
      <c r="G9" s="18">
        <v>6.4319999999999994E-5</v>
      </c>
      <c r="H9" s="19">
        <v>0</v>
      </c>
      <c r="I9" s="19">
        <f t="shared" si="0"/>
        <v>-0.97920149521589117</v>
      </c>
      <c r="J9" s="7"/>
      <c r="K9" s="7"/>
    </row>
    <row r="10" spans="1:11" x14ac:dyDescent="0.25">
      <c r="A10" s="7"/>
      <c r="B10" s="21" t="s">
        <v>11</v>
      </c>
      <c r="C10" s="22">
        <v>470.61793484001322</v>
      </c>
      <c r="D10" s="22">
        <v>518.76404517999902</v>
      </c>
      <c r="E10" s="22">
        <v>473.18117569999202</v>
      </c>
      <c r="F10" s="22">
        <v>404.75840036000346</v>
      </c>
      <c r="G10" s="22">
        <v>640.05179326000246</v>
      </c>
      <c r="H10" s="23">
        <v>3.5987247730630029E-2</v>
      </c>
      <c r="I10" s="23">
        <f t="shared" si="0"/>
        <v>0.58131812135516503</v>
      </c>
      <c r="J10" s="7"/>
      <c r="K10" s="7"/>
    </row>
    <row r="11" spans="1:11" x14ac:dyDescent="0.25">
      <c r="A11" s="7"/>
      <c r="B11" s="16" t="s">
        <v>4</v>
      </c>
      <c r="C11" s="17">
        <v>11206.449618950122</v>
      </c>
      <c r="D11" s="17">
        <v>13002.088759889708</v>
      </c>
      <c r="E11" s="17">
        <v>12132.430502779725</v>
      </c>
      <c r="F11" s="17">
        <v>10324.337745090055</v>
      </c>
      <c r="G11" s="18">
        <v>16344.406429569757</v>
      </c>
      <c r="H11" s="19">
        <v>0.9101808189392725</v>
      </c>
      <c r="I11" s="19">
        <f t="shared" si="0"/>
        <v>0.58309489994577768</v>
      </c>
      <c r="J11" s="7"/>
      <c r="K11" s="7"/>
    </row>
    <row r="12" spans="1:11" x14ac:dyDescent="0.25">
      <c r="A12" s="7"/>
      <c r="B12" s="16" t="s">
        <v>5</v>
      </c>
      <c r="C12" s="17">
        <v>594.91987573000006</v>
      </c>
      <c r="D12" s="17">
        <v>619.15519234000033</v>
      </c>
      <c r="E12" s="17">
        <v>645.96650334999993</v>
      </c>
      <c r="F12" s="17">
        <v>829.5249699100001</v>
      </c>
      <c r="G12" s="18">
        <v>404.34205303999988</v>
      </c>
      <c r="H12" s="19">
        <v>2.2516839785733447E-2</v>
      </c>
      <c r="I12" s="19">
        <f t="shared" si="0"/>
        <v>-0.51256192675686507</v>
      </c>
      <c r="J12" s="7"/>
      <c r="K12" s="7"/>
    </row>
    <row r="13" spans="1:11" x14ac:dyDescent="0.25">
      <c r="A13" s="7"/>
      <c r="B13" s="16" t="s">
        <v>6</v>
      </c>
      <c r="C13" s="17">
        <v>298.31038788000001</v>
      </c>
      <c r="D13" s="17">
        <v>335.37746635000002</v>
      </c>
      <c r="E13" s="17">
        <v>174.08376557999998</v>
      </c>
      <c r="F13" s="17">
        <v>182.42744343999999</v>
      </c>
      <c r="G13" s="18">
        <v>317.99318067000002</v>
      </c>
      <c r="H13" s="19">
        <v>1.7708278048916795E-2</v>
      </c>
      <c r="I13" s="19">
        <f t="shared" si="0"/>
        <v>0.74312140034230834</v>
      </c>
      <c r="J13" s="7"/>
      <c r="K13" s="7"/>
    </row>
    <row r="14" spans="1:11" x14ac:dyDescent="0.25">
      <c r="A14" s="7"/>
      <c r="B14" s="16" t="s">
        <v>7</v>
      </c>
      <c r="C14" s="17">
        <v>86.984086540000007</v>
      </c>
      <c r="D14" s="17">
        <v>92.542450860000102</v>
      </c>
      <c r="E14" s="17">
        <v>99.336438079999994</v>
      </c>
      <c r="F14" s="17">
        <v>79.663823950000037</v>
      </c>
      <c r="G14" s="18">
        <v>155.45677848999966</v>
      </c>
      <c r="H14" s="19">
        <v>8.6570153872154772E-3</v>
      </c>
      <c r="I14" s="19">
        <f t="shared" si="0"/>
        <v>0.9514099472248545</v>
      </c>
      <c r="J14" s="7"/>
      <c r="K14" s="7"/>
    </row>
    <row r="15" spans="1:11" x14ac:dyDescent="0.25">
      <c r="A15" s="7"/>
      <c r="B15" s="16" t="s">
        <v>8</v>
      </c>
      <c r="C15" s="17">
        <v>40.179727690000007</v>
      </c>
      <c r="D15" s="17">
        <v>43.530701389999997</v>
      </c>
      <c r="E15" s="17">
        <v>45.35448839</v>
      </c>
      <c r="F15" s="17">
        <v>60.368784880000021</v>
      </c>
      <c r="G15" s="18">
        <v>87.008420350000023</v>
      </c>
      <c r="H15" s="19">
        <v>4.8452903829839557E-3</v>
      </c>
      <c r="I15" s="19">
        <f t="shared" si="0"/>
        <v>0.44128162465011989</v>
      </c>
      <c r="J15" s="7"/>
      <c r="K15" s="7"/>
    </row>
    <row r="16" spans="1:11" x14ac:dyDescent="0.25">
      <c r="A16" s="7"/>
      <c r="B16" s="16" t="s">
        <v>9</v>
      </c>
      <c r="C16" s="17">
        <v>2.8998556500000006</v>
      </c>
      <c r="D16" s="17">
        <v>2.5111068600000013</v>
      </c>
      <c r="E16" s="17">
        <v>2.3312718000000019</v>
      </c>
      <c r="F16" s="17">
        <v>2.1725708300000015</v>
      </c>
      <c r="G16" s="18">
        <v>5.8071754999999996</v>
      </c>
      <c r="H16" s="19">
        <v>3.2338768465470751E-4</v>
      </c>
      <c r="I16" s="19">
        <f t="shared" si="0"/>
        <v>1.6729510586313063</v>
      </c>
      <c r="J16" s="7"/>
      <c r="K16" s="7"/>
    </row>
    <row r="17" spans="1:11" x14ac:dyDescent="0.25">
      <c r="A17" s="7"/>
      <c r="B17" s="16" t="s">
        <v>82</v>
      </c>
      <c r="C17" s="17">
        <v>2.1385426299999999</v>
      </c>
      <c r="D17" s="17">
        <v>4.4490344899999998</v>
      </c>
      <c r="E17" s="17">
        <v>1.34447465</v>
      </c>
      <c r="F17" s="17">
        <v>0.14249999999999999</v>
      </c>
      <c r="G17" s="18">
        <v>1.9899615800000001</v>
      </c>
      <c r="H17" s="19">
        <v>1.1081619074677932E-4</v>
      </c>
      <c r="I17" s="19">
        <f t="shared" si="0"/>
        <v>12.964642666666668</v>
      </c>
      <c r="J17" s="7"/>
      <c r="K17" s="7"/>
    </row>
    <row r="18" spans="1:11" x14ac:dyDescent="0.25">
      <c r="A18" s="7"/>
      <c r="B18" s="21" t="s">
        <v>12</v>
      </c>
      <c r="C18" s="22">
        <v>12231.882095070121</v>
      </c>
      <c r="D18" s="22">
        <v>14099.65471217971</v>
      </c>
      <c r="E18" s="22">
        <v>13100.847444629726</v>
      </c>
      <c r="F18" s="22">
        <v>11478.637838100056</v>
      </c>
      <c r="G18" s="22">
        <v>17317.003999199755</v>
      </c>
      <c r="H18" s="23">
        <v>0.96400808678655237</v>
      </c>
      <c r="I18" s="23">
        <f t="shared" si="0"/>
        <v>0.50862883239689927</v>
      </c>
      <c r="J18" s="7"/>
      <c r="K18" s="7"/>
    </row>
    <row r="19" spans="1:11" x14ac:dyDescent="0.25">
      <c r="A19" s="7"/>
      <c r="B19" s="21" t="s">
        <v>13</v>
      </c>
      <c r="C19" s="22">
        <v>4.3656270000000004E-2</v>
      </c>
      <c r="D19" s="22">
        <v>9.4211370000000044E-2</v>
      </c>
      <c r="E19" s="22">
        <v>9.5570969999999991E-2</v>
      </c>
      <c r="F19" s="22">
        <v>5.7283660000000014E-2</v>
      </c>
      <c r="G19" s="22">
        <v>0.26223651999999992</v>
      </c>
      <c r="H19" s="23">
        <v>4.6654828175283794E-6</v>
      </c>
      <c r="I19" s="23">
        <f t="shared" si="0"/>
        <v>3.5778590264658341</v>
      </c>
      <c r="J19" s="7"/>
      <c r="K19" s="7"/>
    </row>
    <row r="20" spans="1:11" x14ac:dyDescent="0.25">
      <c r="A20" s="7"/>
      <c r="B20" s="24" t="s">
        <v>10</v>
      </c>
      <c r="C20" s="25">
        <v>12702.543686180134</v>
      </c>
      <c r="D20" s="25">
        <v>14618.51296872971</v>
      </c>
      <c r="E20" s="25">
        <v>13574.124191299717</v>
      </c>
      <c r="F20" s="25">
        <v>11883.45352212006</v>
      </c>
      <c r="G20" s="25">
        <v>17957.318028979756</v>
      </c>
      <c r="H20" s="26">
        <v>1</v>
      </c>
      <c r="I20" s="26">
        <f t="shared" si="0"/>
        <v>0.51111947343873587</v>
      </c>
      <c r="J20" s="7"/>
      <c r="K20" s="7"/>
    </row>
    <row r="21" spans="1:11" x14ac:dyDescent="0.25">
      <c r="B21" s="108" t="s">
        <v>80</v>
      </c>
      <c r="C21" s="108"/>
      <c r="D21" s="108"/>
      <c r="E21" s="108"/>
      <c r="F21" s="108"/>
      <c r="G21" s="108"/>
      <c r="H21" s="108"/>
      <c r="I21" s="108"/>
    </row>
    <row r="22" spans="1:11" ht="19.149999999999999" customHeight="1" x14ac:dyDescent="0.25">
      <c r="B22" s="109" t="s">
        <v>83</v>
      </c>
      <c r="C22" s="109"/>
      <c r="D22" s="109"/>
      <c r="E22" s="109"/>
      <c r="F22" s="109"/>
      <c r="G22" s="109"/>
      <c r="H22" s="109"/>
      <c r="I22" s="109"/>
    </row>
    <row r="32" spans="1:1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</sheetData>
  <mergeCells count="2">
    <mergeCell ref="B21:I21"/>
    <mergeCell ref="B22:I22"/>
  </mergeCells>
  <pageMargins left="0.7" right="0.7" top="0.75" bottom="0.75" header="0.3" footer="0.3"/>
  <pageSetup paperSize="1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4"/>
  <sheetViews>
    <sheetView workbookViewId="0">
      <selection activeCell="N8" sqref="N8"/>
    </sheetView>
  </sheetViews>
  <sheetFormatPr baseColWidth="10" defaultColWidth="11.42578125" defaultRowHeight="12.75" customHeight="1" x14ac:dyDescent="0.25"/>
  <cols>
    <col min="1" max="1" width="5.5703125" style="48" customWidth="1"/>
    <col min="2" max="2" width="37.28515625" style="53" customWidth="1"/>
    <col min="3" max="3" width="11.42578125" style="53" customWidth="1"/>
    <col min="4" max="11" width="11.42578125" style="52" customWidth="1"/>
    <col min="12" max="16384" width="11.42578125" style="52"/>
  </cols>
  <sheetData>
    <row r="2" spans="1:17" s="54" customFormat="1" ht="12.75" customHeight="1" x14ac:dyDescent="0.25">
      <c r="A2" s="47"/>
      <c r="B2" s="111" t="s">
        <v>132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12.75" customHeight="1" x14ac:dyDescent="0.25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24.75" customHeight="1" x14ac:dyDescent="0.25">
      <c r="B4" s="113" t="s">
        <v>133</v>
      </c>
      <c r="C4" s="114" t="s">
        <v>106</v>
      </c>
      <c r="D4" s="114"/>
      <c r="E4" s="114"/>
      <c r="F4" s="115" t="s">
        <v>136</v>
      </c>
      <c r="G4" s="115"/>
      <c r="H4" s="115"/>
      <c r="I4" s="113" t="s">
        <v>112</v>
      </c>
      <c r="J4" s="113"/>
      <c r="K4" s="113"/>
      <c r="L4" s="116" t="s">
        <v>108</v>
      </c>
      <c r="M4" s="116"/>
      <c r="N4" s="116"/>
      <c r="O4" s="116" t="s">
        <v>109</v>
      </c>
      <c r="P4" s="116"/>
      <c r="Q4" s="116"/>
    </row>
    <row r="5" spans="1:17" ht="21" customHeight="1" x14ac:dyDescent="0.25">
      <c r="B5" s="113"/>
      <c r="C5" s="55">
        <v>2019</v>
      </c>
      <c r="D5" s="55">
        <v>2020</v>
      </c>
      <c r="E5" s="55">
        <v>2021</v>
      </c>
      <c r="F5" s="55">
        <v>2019</v>
      </c>
      <c r="G5" s="55">
        <v>2020</v>
      </c>
      <c r="H5" s="55">
        <v>2021</v>
      </c>
      <c r="I5" s="55">
        <v>2019</v>
      </c>
      <c r="J5" s="55">
        <v>2020</v>
      </c>
      <c r="K5" s="55">
        <v>2021</v>
      </c>
      <c r="L5" s="55">
        <v>2019</v>
      </c>
      <c r="M5" s="55">
        <v>2020</v>
      </c>
      <c r="N5" s="55">
        <v>2021</v>
      </c>
      <c r="O5" s="55">
        <v>2019</v>
      </c>
      <c r="P5" s="55">
        <v>2020</v>
      </c>
      <c r="Q5" s="55">
        <v>2021</v>
      </c>
    </row>
    <row r="6" spans="1:17" ht="12.75" customHeight="1" x14ac:dyDescent="0.25">
      <c r="A6" s="49"/>
      <c r="B6" s="98" t="s">
        <v>30</v>
      </c>
      <c r="C6" s="56">
        <v>11732.511282500096</v>
      </c>
      <c r="D6" s="57">
        <v>10951.427697520034</v>
      </c>
      <c r="E6" s="58">
        <v>19939.477844570058</v>
      </c>
      <c r="F6" s="59">
        <v>0.18191259924193282</v>
      </c>
      <c r="G6" s="60">
        <v>0.19632200139395212</v>
      </c>
      <c r="H6" s="61">
        <v>0.22798025315158246</v>
      </c>
      <c r="I6" s="56">
        <v>4.3789247199999997</v>
      </c>
      <c r="J6" s="57">
        <v>3.5835779000000012</v>
      </c>
      <c r="K6" s="58">
        <v>6.9311765800000096</v>
      </c>
      <c r="L6" s="59">
        <v>3.7322996028407729E-4</v>
      </c>
      <c r="M6" s="60">
        <v>3.2722472347705928E-4</v>
      </c>
      <c r="N6" s="61">
        <v>3.4761073655133429E-4</v>
      </c>
      <c r="O6" s="59">
        <v>3.7322996028407734E-4</v>
      </c>
      <c r="P6" s="60">
        <v>3.2722472347705933E-4</v>
      </c>
      <c r="Q6" s="61">
        <v>3.4761073655133429E-4</v>
      </c>
    </row>
    <row r="7" spans="1:17" ht="12.75" customHeight="1" x14ac:dyDescent="0.25">
      <c r="A7" s="49"/>
      <c r="B7" s="98" t="s">
        <v>32</v>
      </c>
      <c r="C7" s="56">
        <v>10740.946022790018</v>
      </c>
      <c r="D7" s="57">
        <v>8314.9634485699789</v>
      </c>
      <c r="E7" s="58">
        <v>12697.08324596994</v>
      </c>
      <c r="F7" s="59">
        <v>0.16653837889228698</v>
      </c>
      <c r="G7" s="60">
        <v>0.14905912825507472</v>
      </c>
      <c r="H7" s="61">
        <v>0.14517352336240977</v>
      </c>
      <c r="I7" s="56">
        <v>8.7815829400000069</v>
      </c>
      <c r="J7" s="57">
        <v>5.9227617599999975</v>
      </c>
      <c r="K7" s="58">
        <v>0.31969203000000007</v>
      </c>
      <c r="L7" s="59">
        <v>8.1758002706347683E-4</v>
      </c>
      <c r="M7" s="60">
        <v>7.1230159899483424E-4</v>
      </c>
      <c r="N7" s="61">
        <v>2.517838339773589E-5</v>
      </c>
      <c r="O7" s="59">
        <v>8.1758002706347683E-4</v>
      </c>
      <c r="P7" s="60">
        <v>7.1230159899483435E-4</v>
      </c>
      <c r="Q7" s="61">
        <v>2.517838339773589E-5</v>
      </c>
    </row>
    <row r="8" spans="1:17" ht="12.75" customHeight="1" x14ac:dyDescent="0.25">
      <c r="A8" s="49"/>
      <c r="B8" s="98" t="s">
        <v>17</v>
      </c>
      <c r="C8" s="56">
        <v>8738.0106636699948</v>
      </c>
      <c r="D8" s="57">
        <v>7480.7657883099964</v>
      </c>
      <c r="E8" s="58">
        <v>12219.731739360037</v>
      </c>
      <c r="F8" s="59">
        <v>0.13548286413351865</v>
      </c>
      <c r="G8" s="60">
        <v>0.13410478999491543</v>
      </c>
      <c r="H8" s="61">
        <v>0.13971567144835623</v>
      </c>
      <c r="I8" s="56">
        <v>0.22278440000000019</v>
      </c>
      <c r="J8" s="57">
        <v>0.41413620000000045</v>
      </c>
      <c r="K8" s="58">
        <v>0.19591155999999998</v>
      </c>
      <c r="L8" s="59">
        <v>2.5496009169028636E-5</v>
      </c>
      <c r="M8" s="60">
        <v>5.5360134472751522E-5</v>
      </c>
      <c r="N8" s="61">
        <v>1.6032394505761885E-5</v>
      </c>
      <c r="O8" s="59">
        <v>2.5496009169028639E-5</v>
      </c>
      <c r="P8" s="60">
        <v>5.5360134472751522E-5</v>
      </c>
      <c r="Q8" s="61">
        <v>1.6032394505761888E-5</v>
      </c>
    </row>
    <row r="9" spans="1:17" ht="12.75" customHeight="1" x14ac:dyDescent="0.25">
      <c r="A9" s="50"/>
      <c r="B9" s="98" t="s">
        <v>93</v>
      </c>
      <c r="C9" s="56">
        <v>7606.7105276800858</v>
      </c>
      <c r="D9" s="57">
        <v>6152.6447295299931</v>
      </c>
      <c r="E9" s="58">
        <v>8461.8541985000284</v>
      </c>
      <c r="F9" s="59">
        <v>0.11794205438653474</v>
      </c>
      <c r="G9" s="60">
        <v>0.11029607833148641</v>
      </c>
      <c r="H9" s="61">
        <v>9.6749557703747088E-2</v>
      </c>
      <c r="I9" s="56">
        <v>0.83416702000000009</v>
      </c>
      <c r="J9" s="57">
        <v>9.4552399999999953E-2</v>
      </c>
      <c r="K9" s="58">
        <v>5.8495740000000004E-2</v>
      </c>
      <c r="L9" s="59">
        <v>1.0966199081252623E-4</v>
      </c>
      <c r="M9" s="60">
        <v>1.5367765271118282E-5</v>
      </c>
      <c r="N9" s="61">
        <v>6.9128749595294513E-6</v>
      </c>
      <c r="O9" s="59">
        <v>1.0966199081252623E-4</v>
      </c>
      <c r="P9" s="60">
        <v>1.5367765271118278E-5</v>
      </c>
      <c r="Q9" s="61">
        <v>6.9128749595294513E-6</v>
      </c>
    </row>
    <row r="10" spans="1:17" ht="12.75" customHeight="1" x14ac:dyDescent="0.25">
      <c r="A10" s="49"/>
      <c r="B10" s="98" t="s">
        <v>33</v>
      </c>
      <c r="C10" s="56">
        <v>2803.6214957500024</v>
      </c>
      <c r="D10" s="57">
        <v>2060.8586444999978</v>
      </c>
      <c r="E10" s="58">
        <v>2890.2090325599929</v>
      </c>
      <c r="F10" s="59">
        <v>4.3470154112969998E-2</v>
      </c>
      <c r="G10" s="60">
        <v>3.6944214476244706E-2</v>
      </c>
      <c r="H10" s="61">
        <v>3.3045528676341578E-2</v>
      </c>
      <c r="I10" s="56">
        <v>1.1694025000000001</v>
      </c>
      <c r="J10" s="57">
        <v>1.3904497199999994</v>
      </c>
      <c r="K10" s="58">
        <v>0.96242508999999998</v>
      </c>
      <c r="L10" s="59">
        <v>4.17104270948376E-4</v>
      </c>
      <c r="M10" s="60">
        <v>6.7469436766603086E-4</v>
      </c>
      <c r="N10" s="61">
        <v>3.3299497688841389E-4</v>
      </c>
      <c r="O10" s="59">
        <v>4.17104270948376E-4</v>
      </c>
      <c r="P10" s="60">
        <v>6.7469436766603086E-4</v>
      </c>
      <c r="Q10" s="61">
        <v>3.3295054411605965E-4</v>
      </c>
    </row>
    <row r="11" spans="1:17" ht="12.75" customHeight="1" x14ac:dyDescent="0.25">
      <c r="A11" s="49"/>
      <c r="B11" s="98" t="s">
        <v>36</v>
      </c>
      <c r="C11" s="56">
        <v>1415.3079722899993</v>
      </c>
      <c r="D11" s="57">
        <v>1054.5951816699976</v>
      </c>
      <c r="E11" s="58">
        <v>1766.9223748100005</v>
      </c>
      <c r="F11" s="59">
        <v>2.1944351534622195E-2</v>
      </c>
      <c r="G11" s="60">
        <v>1.8905319237304284E-2</v>
      </c>
      <c r="H11" s="61">
        <v>2.0202304867179686E-2</v>
      </c>
      <c r="I11" s="56">
        <v>4.673701999999999E-2</v>
      </c>
      <c r="J11" s="57">
        <v>3.5395290000000003E-2</v>
      </c>
      <c r="K11" s="58">
        <v>2.6469469999999998E-2</v>
      </c>
      <c r="L11" s="59">
        <v>3.3022508821439386E-5</v>
      </c>
      <c r="M11" s="60">
        <v>3.3562916477534076E-5</v>
      </c>
      <c r="N11" s="61">
        <v>1.4980550576165687E-5</v>
      </c>
      <c r="O11" s="59">
        <v>3.3022508821439386E-5</v>
      </c>
      <c r="P11" s="60">
        <v>3.3562916477534069E-5</v>
      </c>
      <c r="Q11" s="61">
        <v>1.4980550576165689E-5</v>
      </c>
    </row>
    <row r="12" spans="1:17" ht="12.75" customHeight="1" x14ac:dyDescent="0.25">
      <c r="A12" s="49"/>
      <c r="B12" s="98" t="s">
        <v>46</v>
      </c>
      <c r="C12" s="56">
        <v>1200.2054326799966</v>
      </c>
      <c r="D12" s="57">
        <v>789.03281794000134</v>
      </c>
      <c r="E12" s="58">
        <v>1354.1724757100026</v>
      </c>
      <c r="F12" s="59">
        <v>1.8609186441505134E-2</v>
      </c>
      <c r="G12" s="60">
        <v>1.4144685630218722E-2</v>
      </c>
      <c r="H12" s="61">
        <v>1.5483082667951798E-2</v>
      </c>
      <c r="I12" s="56">
        <v>0.13298493</v>
      </c>
      <c r="J12" s="57">
        <v>6.4214499999999994E-2</v>
      </c>
      <c r="K12" s="58">
        <v>8.6528499999999939E-2</v>
      </c>
      <c r="L12" s="59">
        <v>1.1080180640663451E-4</v>
      </c>
      <c r="M12" s="60">
        <v>8.1383813879441086E-5</v>
      </c>
      <c r="N12" s="61">
        <v>6.3897695125306994E-5</v>
      </c>
      <c r="O12" s="59">
        <v>1.108018064066345E-4</v>
      </c>
      <c r="P12" s="60">
        <v>8.1383813879441099E-5</v>
      </c>
      <c r="Q12" s="61">
        <v>6.3897695125306994E-5</v>
      </c>
    </row>
    <row r="13" spans="1:17" ht="12.75" customHeight="1" x14ac:dyDescent="0.25">
      <c r="A13" s="49"/>
      <c r="B13" s="98" t="s">
        <v>39</v>
      </c>
      <c r="C13" s="56">
        <v>1181.3632449999982</v>
      </c>
      <c r="D13" s="57">
        <v>963.11728692000088</v>
      </c>
      <c r="E13" s="58">
        <v>1277.0251460100017</v>
      </c>
      <c r="F13" s="59">
        <v>1.8317038302565314E-2</v>
      </c>
      <c r="G13" s="60">
        <v>1.7265430459634544E-2</v>
      </c>
      <c r="H13" s="61">
        <v>1.460101003334846E-2</v>
      </c>
      <c r="I13" s="56">
        <v>5.4669199999999992E-3</v>
      </c>
      <c r="J13" s="57">
        <v>2.1270799999999999E-3</v>
      </c>
      <c r="K13" s="58">
        <v>1.2637100000000001E-3</v>
      </c>
      <c r="L13" s="59">
        <v>4.6276367773740983E-6</v>
      </c>
      <c r="M13" s="60">
        <v>2.208536830236213E-6</v>
      </c>
      <c r="N13" s="61">
        <v>9.8957330945940724E-7</v>
      </c>
      <c r="O13" s="59">
        <v>4.6276367773740992E-6</v>
      </c>
      <c r="P13" s="60">
        <v>2.208536830236213E-6</v>
      </c>
      <c r="Q13" s="61">
        <v>9.8957330945940724E-7</v>
      </c>
    </row>
    <row r="14" spans="1:17" ht="12.75" customHeight="1" x14ac:dyDescent="0.25">
      <c r="A14" s="49"/>
      <c r="B14" s="98" t="s">
        <v>43</v>
      </c>
      <c r="C14" s="56">
        <v>1580.9479525499971</v>
      </c>
      <c r="D14" s="57">
        <v>664.75157891999982</v>
      </c>
      <c r="E14" s="58">
        <v>1272.0428959400001</v>
      </c>
      <c r="F14" s="59">
        <v>2.4512599595241814E-2</v>
      </c>
      <c r="G14" s="60">
        <v>1.1916744008903716E-2</v>
      </c>
      <c r="H14" s="61">
        <v>1.4544044919162545E-2</v>
      </c>
      <c r="I14" s="56">
        <v>9.9552700000000004E-3</v>
      </c>
      <c r="J14" s="57">
        <v>2.7186700000000003E-3</v>
      </c>
      <c r="K14" s="58">
        <v>2.1964999999999997E-3</v>
      </c>
      <c r="L14" s="59">
        <v>6.2970257711157424E-6</v>
      </c>
      <c r="M14" s="60">
        <v>4.0897533548050152E-6</v>
      </c>
      <c r="N14" s="61">
        <v>1.7267499445267171E-6</v>
      </c>
      <c r="O14" s="59">
        <v>6.2970257711157433E-6</v>
      </c>
      <c r="P14" s="60">
        <v>4.0897533548050152E-6</v>
      </c>
      <c r="Q14" s="61">
        <v>1.7267499445267171E-6</v>
      </c>
    </row>
    <row r="15" spans="1:17" ht="12.75" customHeight="1" x14ac:dyDescent="0.25">
      <c r="A15" s="49"/>
      <c r="B15" s="98" t="s">
        <v>54</v>
      </c>
      <c r="C15" s="56">
        <v>580.72933645999967</v>
      </c>
      <c r="D15" s="57">
        <v>606.6549636499999</v>
      </c>
      <c r="E15" s="58">
        <v>925.73653741000089</v>
      </c>
      <c r="F15" s="59">
        <v>9.0042089462171911E-3</v>
      </c>
      <c r="G15" s="60">
        <v>1.0875268495477859E-2</v>
      </c>
      <c r="H15" s="61">
        <v>1.0584512382698863E-2</v>
      </c>
      <c r="I15" s="56">
        <v>1.2582969399999999</v>
      </c>
      <c r="J15" s="57">
        <v>0.82806494000000019</v>
      </c>
      <c r="K15" s="58">
        <v>0.68000017000000035</v>
      </c>
      <c r="L15" s="59">
        <v>2.1667528416427274E-3</v>
      </c>
      <c r="M15" s="60">
        <v>1.3649685399718238E-3</v>
      </c>
      <c r="N15" s="61">
        <v>7.345504282487167E-4</v>
      </c>
      <c r="O15" s="59">
        <v>2.1667528416427274E-3</v>
      </c>
      <c r="P15" s="60">
        <v>1.3649685399718238E-3</v>
      </c>
      <c r="Q15" s="61">
        <v>7.3455042824871681E-4</v>
      </c>
    </row>
    <row r="16" spans="1:17" ht="12.75" customHeight="1" x14ac:dyDescent="0.25">
      <c r="A16" s="49"/>
      <c r="B16" s="98" t="s">
        <v>51</v>
      </c>
      <c r="C16" s="56">
        <v>498.51526849999948</v>
      </c>
      <c r="D16" s="57">
        <v>581.33908163000081</v>
      </c>
      <c r="E16" s="58">
        <v>913.67366498999979</v>
      </c>
      <c r="F16" s="59">
        <v>7.7294797397629688E-3</v>
      </c>
      <c r="G16" s="60">
        <v>1.0421440486701902E-2</v>
      </c>
      <c r="H16" s="61">
        <v>1.0446590179846595E-2</v>
      </c>
      <c r="I16" s="56">
        <v>6.0079779999999999E-2</v>
      </c>
      <c r="J16" s="57">
        <v>5.5543909999999995E-2</v>
      </c>
      <c r="K16" s="58">
        <v>4.1251700000000001E-3</v>
      </c>
      <c r="L16" s="59">
        <v>1.2051743205534349E-4</v>
      </c>
      <c r="M16" s="60">
        <v>9.5544771984470644E-5</v>
      </c>
      <c r="N16" s="61">
        <v>4.5149271102666071E-6</v>
      </c>
      <c r="O16" s="59">
        <v>1.2051743205534349E-4</v>
      </c>
      <c r="P16" s="60">
        <v>9.5544771984470644E-5</v>
      </c>
      <c r="Q16" s="61">
        <v>4.5149271102666071E-6</v>
      </c>
    </row>
    <row r="17" spans="1:17" ht="12.75" customHeight="1" x14ac:dyDescent="0.25">
      <c r="A17" s="49"/>
      <c r="B17" s="98" t="s">
        <v>57</v>
      </c>
      <c r="C17" s="56">
        <v>570.18314827000006</v>
      </c>
      <c r="D17" s="57">
        <v>435.80599097999976</v>
      </c>
      <c r="E17" s="58">
        <v>858.61494179000215</v>
      </c>
      <c r="F17" s="59">
        <v>8.8406902877183093E-3</v>
      </c>
      <c r="G17" s="60">
        <v>7.812525154874829E-3</v>
      </c>
      <c r="H17" s="61">
        <v>9.8170701015785154E-3</v>
      </c>
      <c r="I17" s="56">
        <v>10.14378521000001</v>
      </c>
      <c r="J17" s="57">
        <v>7.5645419799999996</v>
      </c>
      <c r="K17" s="58">
        <v>13.921669769999982</v>
      </c>
      <c r="L17" s="59">
        <v>1.7790398121686684E-2</v>
      </c>
      <c r="M17" s="60">
        <v>1.735759061730557E-2</v>
      </c>
      <c r="N17" s="61">
        <v>1.6214101446891553E-2</v>
      </c>
      <c r="O17" s="59">
        <v>1.7790398121686684E-2</v>
      </c>
      <c r="P17" s="60">
        <v>1.735759061730557E-2</v>
      </c>
      <c r="Q17" s="61">
        <v>1.6214101446891553E-2</v>
      </c>
    </row>
    <row r="18" spans="1:17" ht="12.75" customHeight="1" x14ac:dyDescent="0.25">
      <c r="A18" s="49"/>
      <c r="B18" s="98" t="s">
        <v>60</v>
      </c>
      <c r="C18" s="56">
        <v>559.2373004399991</v>
      </c>
      <c r="D18" s="57">
        <v>371.81282186999988</v>
      </c>
      <c r="E18" s="58">
        <v>596.09364954000057</v>
      </c>
      <c r="F18" s="59">
        <v>8.6709749060990184E-3</v>
      </c>
      <c r="G18" s="60">
        <v>6.665344405276147E-3</v>
      </c>
      <c r="H18" s="61">
        <v>6.8155035043301199E-3</v>
      </c>
      <c r="I18" s="56">
        <v>0.22658120000000001</v>
      </c>
      <c r="J18" s="57">
        <v>2.77838E-3</v>
      </c>
      <c r="K18" s="58">
        <v>1.2545099999999999E-3</v>
      </c>
      <c r="L18" s="59">
        <v>4.0516110034457555E-4</v>
      </c>
      <c r="M18" s="60">
        <v>7.4725233681463225E-6</v>
      </c>
      <c r="N18" s="61">
        <v>2.104551861889642E-6</v>
      </c>
      <c r="O18" s="59">
        <v>4.0516110034457555E-4</v>
      </c>
      <c r="P18" s="60">
        <v>7.4725233681463225E-6</v>
      </c>
      <c r="Q18" s="61">
        <v>2.104551861889642E-6</v>
      </c>
    </row>
    <row r="19" spans="1:17" ht="12.75" customHeight="1" x14ac:dyDescent="0.25">
      <c r="A19" s="49"/>
      <c r="B19" s="98" t="s">
        <v>91</v>
      </c>
      <c r="C19" s="56">
        <v>350.86638622999942</v>
      </c>
      <c r="D19" s="57">
        <v>259.16591769000001</v>
      </c>
      <c r="E19" s="58">
        <v>568.83099063999805</v>
      </c>
      <c r="F19" s="59">
        <v>5.4401836715832347E-3</v>
      </c>
      <c r="G19" s="60">
        <v>4.6459669971179104E-3</v>
      </c>
      <c r="H19" s="61">
        <v>6.5037928403871119E-3</v>
      </c>
      <c r="I19" s="56">
        <v>1.4169199999999999E-3</v>
      </c>
      <c r="J19" s="57">
        <v>9.8837000000000005E-3</v>
      </c>
      <c r="K19" s="58">
        <v>3.24538E-3</v>
      </c>
      <c r="L19" s="59">
        <v>4.0383463780174788E-6</v>
      </c>
      <c r="M19" s="60">
        <v>3.8136573234997429E-5</v>
      </c>
      <c r="N19" s="61">
        <v>5.7053501890756461E-6</v>
      </c>
      <c r="O19" s="59">
        <v>4.0383463780174788E-6</v>
      </c>
      <c r="P19" s="60">
        <v>3.8136573234997422E-5</v>
      </c>
      <c r="Q19" s="61">
        <v>5.7053501890756461E-6</v>
      </c>
    </row>
    <row r="20" spans="1:17" ht="12.75" customHeight="1" x14ac:dyDescent="0.25">
      <c r="A20" s="49"/>
      <c r="B20" s="98" t="s">
        <v>37</v>
      </c>
      <c r="C20" s="56">
        <v>144.36125519999993</v>
      </c>
      <c r="D20" s="57">
        <v>209.66735098000004</v>
      </c>
      <c r="E20" s="58">
        <v>412.21375319999947</v>
      </c>
      <c r="F20" s="59">
        <v>2.2383214071509472E-3</v>
      </c>
      <c r="G20" s="60">
        <v>3.7586253690633487E-3</v>
      </c>
      <c r="H20" s="61">
        <v>4.713092115032071E-3</v>
      </c>
      <c r="I20" s="56">
        <v>0.12536485999999999</v>
      </c>
      <c r="J20" s="57">
        <v>2.0987500000000003E-2</v>
      </c>
      <c r="K20" s="58">
        <v>7.0415700000000005E-3</v>
      </c>
      <c r="L20" s="59">
        <v>8.6841070913603452E-4</v>
      </c>
      <c r="M20" s="60">
        <v>1.0009903736515458E-4</v>
      </c>
      <c r="N20" s="61">
        <v>1.7082326694188547E-5</v>
      </c>
      <c r="O20" s="59">
        <v>8.6841070913603463E-4</v>
      </c>
      <c r="P20" s="60">
        <v>1.0009903736515458E-4</v>
      </c>
      <c r="Q20" s="61">
        <v>1.7082326694188547E-5</v>
      </c>
    </row>
    <row r="21" spans="1:17" ht="12.75" customHeight="1" x14ac:dyDescent="0.25">
      <c r="A21" s="49"/>
      <c r="B21" s="98" t="s">
        <v>62</v>
      </c>
      <c r="C21" s="56">
        <v>194.05392816000005</v>
      </c>
      <c r="D21" s="57">
        <v>255.63282129999988</v>
      </c>
      <c r="E21" s="58">
        <v>397.37556232000031</v>
      </c>
      <c r="F21" s="59">
        <v>3.0088063514029373E-3</v>
      </c>
      <c r="G21" s="60">
        <v>4.5826305469708999E-3</v>
      </c>
      <c r="H21" s="61">
        <v>4.5434379977325589E-3</v>
      </c>
      <c r="I21" s="56">
        <v>2.2052500000000002E-3</v>
      </c>
      <c r="J21" s="57">
        <v>1.2415499999999999E-3</v>
      </c>
      <c r="K21" s="58">
        <v>0</v>
      </c>
      <c r="L21" s="59">
        <v>1.1364109043861983E-5</v>
      </c>
      <c r="M21" s="60">
        <v>4.8567707138942429E-6</v>
      </c>
      <c r="N21" s="61">
        <v>0</v>
      </c>
      <c r="O21" s="59">
        <v>1.1364109043861981E-5</v>
      </c>
      <c r="P21" s="60">
        <v>4.8567707138942438E-6</v>
      </c>
      <c r="Q21" s="61">
        <v>0</v>
      </c>
    </row>
    <row r="22" spans="1:17" ht="12.75" customHeight="1" x14ac:dyDescent="0.25">
      <c r="A22" s="49"/>
      <c r="B22" s="98" t="s">
        <v>138</v>
      </c>
      <c r="C22" s="56">
        <v>0</v>
      </c>
      <c r="D22" s="57">
        <v>0</v>
      </c>
      <c r="E22" s="58">
        <v>329.84809629000023</v>
      </c>
      <c r="F22" s="59">
        <v>0</v>
      </c>
      <c r="G22" s="60">
        <v>0</v>
      </c>
      <c r="H22" s="61">
        <v>3.7713551518220945E-3</v>
      </c>
      <c r="I22" s="56">
        <v>0</v>
      </c>
      <c r="J22" s="57">
        <v>0</v>
      </c>
      <c r="K22" s="58">
        <v>1.71346E-2</v>
      </c>
      <c r="L22" s="62" t="s">
        <v>72</v>
      </c>
      <c r="M22" s="63" t="s">
        <v>72</v>
      </c>
      <c r="N22" s="64">
        <v>5.1946942221959574E-5</v>
      </c>
      <c r="O22" s="59">
        <v>0</v>
      </c>
      <c r="P22" s="60">
        <v>0</v>
      </c>
      <c r="Q22" s="61">
        <v>5.1946942221959574E-5</v>
      </c>
    </row>
    <row r="23" spans="1:17" ht="12.75" customHeight="1" x14ac:dyDescent="0.25">
      <c r="A23" s="49"/>
      <c r="B23" s="98" t="s">
        <v>63</v>
      </c>
      <c r="C23" s="56">
        <v>159.88610095000004</v>
      </c>
      <c r="D23" s="57">
        <v>147.73552504</v>
      </c>
      <c r="E23" s="58">
        <v>242.44503040000006</v>
      </c>
      <c r="F23" s="59">
        <v>2.4790341561278044E-3</v>
      </c>
      <c r="G23" s="60">
        <v>2.6483975198418252E-3</v>
      </c>
      <c r="H23" s="61">
        <v>2.7720224088509438E-3</v>
      </c>
      <c r="I23" s="56">
        <v>6.11291E-3</v>
      </c>
      <c r="J23" s="57">
        <v>5.8522700000000006E-3</v>
      </c>
      <c r="K23" s="58">
        <v>7.3760999999999987E-4</v>
      </c>
      <c r="L23" s="59">
        <v>3.8232904321756174E-5</v>
      </c>
      <c r="M23" s="60">
        <v>3.9613153291433964E-5</v>
      </c>
      <c r="N23" s="61">
        <v>3.0423803646667765E-6</v>
      </c>
      <c r="O23" s="59">
        <v>3.8232904321756167E-5</v>
      </c>
      <c r="P23" s="60">
        <v>3.9613153291433964E-5</v>
      </c>
      <c r="Q23" s="61">
        <v>3.0423803646667765E-6</v>
      </c>
    </row>
    <row r="24" spans="1:17" ht="12.75" customHeight="1" x14ac:dyDescent="0.25">
      <c r="A24" s="49"/>
      <c r="B24" s="98" t="s">
        <v>64</v>
      </c>
      <c r="C24" s="56">
        <v>11.886742389999998</v>
      </c>
      <c r="D24" s="57">
        <v>96.927793689999959</v>
      </c>
      <c r="E24" s="58">
        <v>215.49241797000008</v>
      </c>
      <c r="F24" s="59">
        <v>1.8430395271892608E-4</v>
      </c>
      <c r="G24" s="60">
        <v>1.737587004498969E-3</v>
      </c>
      <c r="H24" s="61">
        <v>2.4638566959478245E-3</v>
      </c>
      <c r="I24" s="56">
        <v>0.19571080999999999</v>
      </c>
      <c r="J24" s="57">
        <v>1.01566271</v>
      </c>
      <c r="K24" s="58">
        <v>1.4439228899999998</v>
      </c>
      <c r="L24" s="59">
        <v>1.6464629549357974E-2</v>
      </c>
      <c r="M24" s="60">
        <v>1.0478549767142652E-2</v>
      </c>
      <c r="N24" s="61">
        <v>6.7005739858606835E-3</v>
      </c>
      <c r="O24" s="59">
        <v>1.6464629549357974E-2</v>
      </c>
      <c r="P24" s="60">
        <v>1.0478549767142652E-2</v>
      </c>
      <c r="Q24" s="61">
        <v>6.7005739858606835E-3</v>
      </c>
    </row>
    <row r="25" spans="1:17" ht="12.75" customHeight="1" x14ac:dyDescent="0.25">
      <c r="A25" s="49"/>
      <c r="B25" s="98" t="s">
        <v>104</v>
      </c>
      <c r="C25" s="56">
        <v>210.94025749999986</v>
      </c>
      <c r="D25" s="57">
        <v>208.11788353</v>
      </c>
      <c r="E25" s="58">
        <v>214.68176061999975</v>
      </c>
      <c r="F25" s="59">
        <v>3.2706289048128408E-3</v>
      </c>
      <c r="G25" s="60">
        <v>3.7308486664013136E-3</v>
      </c>
      <c r="H25" s="61">
        <v>2.4545879543432098E-3</v>
      </c>
      <c r="I25" s="56">
        <v>0.70374247999999973</v>
      </c>
      <c r="J25" s="57">
        <v>0.17230428</v>
      </c>
      <c r="K25" s="58">
        <v>0.26314268000000002</v>
      </c>
      <c r="L25" s="59">
        <v>3.336217032919855E-3</v>
      </c>
      <c r="M25" s="60">
        <v>8.2791674159593542E-4</v>
      </c>
      <c r="N25" s="61">
        <v>1.225733752322719E-3</v>
      </c>
      <c r="O25" s="59">
        <v>3.3362170329198555E-3</v>
      </c>
      <c r="P25" s="60">
        <v>8.2791674159593542E-4</v>
      </c>
      <c r="Q25" s="61">
        <v>1.225733752322719E-3</v>
      </c>
    </row>
    <row r="26" spans="1:17" ht="12.75" customHeight="1" x14ac:dyDescent="0.25">
      <c r="A26" s="49"/>
      <c r="B26" s="98" t="s">
        <v>105</v>
      </c>
      <c r="C26" s="56">
        <v>110.11382651000002</v>
      </c>
      <c r="D26" s="57">
        <v>137.80427255000004</v>
      </c>
      <c r="E26" s="58">
        <v>171.19588915999989</v>
      </c>
      <c r="F26" s="59">
        <v>1.7073149908483107E-3</v>
      </c>
      <c r="G26" s="60">
        <v>2.4703638041440098E-3</v>
      </c>
      <c r="H26" s="61">
        <v>1.9573873726004077E-3</v>
      </c>
      <c r="I26" s="56">
        <v>2.3329999999999999E-5</v>
      </c>
      <c r="J26" s="57">
        <v>2.7963600000000003E-3</v>
      </c>
      <c r="K26" s="58">
        <v>0</v>
      </c>
      <c r="L26" s="59">
        <v>2.1187166715963028E-7</v>
      </c>
      <c r="M26" s="60">
        <v>2.0292259073356282E-5</v>
      </c>
      <c r="N26" s="61">
        <v>0</v>
      </c>
      <c r="O26" s="59">
        <v>2.1187166715963028E-7</v>
      </c>
      <c r="P26" s="60">
        <v>2.0292259073356279E-5</v>
      </c>
      <c r="Q26" s="61">
        <v>0</v>
      </c>
    </row>
    <row r="27" spans="1:17" ht="12.75" customHeight="1" x14ac:dyDescent="0.25">
      <c r="A27" s="49"/>
      <c r="B27" s="98" t="s">
        <v>65</v>
      </c>
      <c r="C27" s="56">
        <v>43.644748000000007</v>
      </c>
      <c r="D27" s="57">
        <v>39.25053255000001</v>
      </c>
      <c r="E27" s="58">
        <v>46.540090389999975</v>
      </c>
      <c r="F27" s="59">
        <v>6.7671186166098495E-4</v>
      </c>
      <c r="G27" s="60">
        <v>7.0362909009018444E-4</v>
      </c>
      <c r="H27" s="61">
        <v>5.3212133595058569E-4</v>
      </c>
      <c r="I27" s="56">
        <v>5.9803929999999998E-2</v>
      </c>
      <c r="J27" s="57">
        <v>1.954175E-2</v>
      </c>
      <c r="K27" s="58">
        <v>4.8543819999999994E-2</v>
      </c>
      <c r="L27" s="59">
        <v>1.3702434483067697E-3</v>
      </c>
      <c r="M27" s="60">
        <v>4.9787222568525369E-4</v>
      </c>
      <c r="N27" s="61">
        <v>1.0430538401023509E-3</v>
      </c>
      <c r="O27" s="59">
        <v>1.3702434483067697E-3</v>
      </c>
      <c r="P27" s="60">
        <v>4.9787222568525359E-4</v>
      </c>
      <c r="Q27" s="61">
        <v>1.0430538401023509E-3</v>
      </c>
    </row>
    <row r="28" spans="1:17" ht="12.75" customHeight="1" x14ac:dyDescent="0.25">
      <c r="A28" s="49"/>
      <c r="B28" s="98" t="s">
        <v>67</v>
      </c>
      <c r="C28" s="56">
        <v>21.035413379999994</v>
      </c>
      <c r="D28" s="57">
        <v>20.401531709999993</v>
      </c>
      <c r="E28" s="58">
        <v>29.859821200000013</v>
      </c>
      <c r="F28" s="59">
        <v>3.2615410562545087E-4</v>
      </c>
      <c r="G28" s="60">
        <v>3.6573035474784501E-4</v>
      </c>
      <c r="H28" s="61">
        <v>3.4140560998144716E-4</v>
      </c>
      <c r="I28" s="56">
        <v>0</v>
      </c>
      <c r="J28" s="57">
        <v>0</v>
      </c>
      <c r="K28" s="58">
        <v>0</v>
      </c>
      <c r="L28" s="59">
        <v>0</v>
      </c>
      <c r="M28" s="60">
        <v>0</v>
      </c>
      <c r="N28" s="61">
        <v>0</v>
      </c>
      <c r="O28" s="59">
        <v>0</v>
      </c>
      <c r="P28" s="60">
        <v>0</v>
      </c>
      <c r="Q28" s="61">
        <v>0</v>
      </c>
    </row>
    <row r="29" spans="1:17" ht="12.75" customHeight="1" x14ac:dyDescent="0.25">
      <c r="A29" s="49"/>
      <c r="B29" s="98" t="s">
        <v>68</v>
      </c>
      <c r="C29" s="56">
        <v>5.5952730900000001</v>
      </c>
      <c r="D29" s="57">
        <v>3.9161524099999996</v>
      </c>
      <c r="E29" s="58">
        <v>12.849281470000006</v>
      </c>
      <c r="F29" s="59">
        <v>8.6754714891136756E-5</v>
      </c>
      <c r="G29" s="60">
        <v>7.0203347009180442E-5</v>
      </c>
      <c r="H29" s="61">
        <v>1.4691369880301413E-4</v>
      </c>
      <c r="I29" s="56">
        <v>0</v>
      </c>
      <c r="J29" s="57">
        <v>0</v>
      </c>
      <c r="K29" s="58">
        <v>0</v>
      </c>
      <c r="L29" s="59">
        <v>0</v>
      </c>
      <c r="M29" s="60">
        <v>0</v>
      </c>
      <c r="N29" s="61">
        <v>0</v>
      </c>
      <c r="O29" s="59">
        <v>0</v>
      </c>
      <c r="P29" s="60">
        <v>0</v>
      </c>
      <c r="Q29" s="61">
        <v>0</v>
      </c>
    </row>
    <row r="30" spans="1:17" ht="12.75" customHeight="1" x14ac:dyDescent="0.25">
      <c r="A30" s="51"/>
      <c r="B30" s="98" t="s">
        <v>71</v>
      </c>
      <c r="C30" s="56">
        <v>1.9162991300000001</v>
      </c>
      <c r="D30" s="57">
        <v>1.2788156899999998</v>
      </c>
      <c r="E30" s="58">
        <v>5.4780843700000004</v>
      </c>
      <c r="F30" s="59">
        <v>2.9712219939077794E-5</v>
      </c>
      <c r="G30" s="60">
        <v>2.2924833419814352E-5</v>
      </c>
      <c r="H30" s="61">
        <v>6.2634291188243314E-5</v>
      </c>
      <c r="I30" s="56">
        <v>0</v>
      </c>
      <c r="J30" s="57">
        <v>0</v>
      </c>
      <c r="K30" s="58">
        <v>0</v>
      </c>
      <c r="L30" s="59">
        <v>0</v>
      </c>
      <c r="M30" s="60">
        <v>0</v>
      </c>
      <c r="N30" s="61">
        <v>0</v>
      </c>
      <c r="O30" s="59">
        <v>0</v>
      </c>
      <c r="P30" s="60">
        <v>0</v>
      </c>
      <c r="Q30" s="61">
        <v>0</v>
      </c>
    </row>
    <row r="31" spans="1:17" ht="12.75" customHeight="1" x14ac:dyDescent="0.25">
      <c r="A31" s="49"/>
      <c r="B31" s="98" t="s">
        <v>69</v>
      </c>
      <c r="C31" s="56">
        <v>5.3589299700000028</v>
      </c>
      <c r="D31" s="57">
        <v>3.931624279999999</v>
      </c>
      <c r="E31" s="58">
        <v>5.0810944400000011</v>
      </c>
      <c r="F31" s="59">
        <v>8.309021457769782E-5</v>
      </c>
      <c r="G31" s="60">
        <v>7.0480705228364478E-5</v>
      </c>
      <c r="H31" s="61">
        <v>5.8095262360832195E-5</v>
      </c>
      <c r="I31" s="56">
        <v>0</v>
      </c>
      <c r="J31" s="57">
        <v>0</v>
      </c>
      <c r="K31" s="58">
        <v>0</v>
      </c>
      <c r="L31" s="59">
        <v>0</v>
      </c>
      <c r="M31" s="60">
        <v>0</v>
      </c>
      <c r="N31" s="61">
        <v>0</v>
      </c>
      <c r="O31" s="59">
        <v>0</v>
      </c>
      <c r="P31" s="60">
        <v>0</v>
      </c>
      <c r="Q31" s="61">
        <v>0</v>
      </c>
    </row>
    <row r="32" spans="1:17" ht="12.75" customHeight="1" x14ac:dyDescent="0.25">
      <c r="A32" s="49"/>
      <c r="B32" s="98" t="s">
        <v>70</v>
      </c>
      <c r="C32" s="56">
        <v>3.2276875199999999</v>
      </c>
      <c r="D32" s="57">
        <v>3.2174668600000009</v>
      </c>
      <c r="E32" s="58">
        <v>2.2221641799999996</v>
      </c>
      <c r="F32" s="59">
        <v>5.0045298245716236E-5</v>
      </c>
      <c r="G32" s="60">
        <v>5.7678281847850315E-5</v>
      </c>
      <c r="H32" s="61">
        <v>2.5407363033768665E-5</v>
      </c>
      <c r="I32" s="56">
        <v>0</v>
      </c>
      <c r="J32" s="57">
        <v>1.2777E-4</v>
      </c>
      <c r="K32" s="58">
        <v>0</v>
      </c>
      <c r="L32" s="59">
        <v>0</v>
      </c>
      <c r="M32" s="60">
        <v>3.9711364734926892E-5</v>
      </c>
      <c r="N32" s="61">
        <v>0</v>
      </c>
      <c r="O32" s="59">
        <v>0</v>
      </c>
      <c r="P32" s="60">
        <v>3.9711364734926892E-5</v>
      </c>
      <c r="Q32" s="61">
        <v>0</v>
      </c>
    </row>
    <row r="33" spans="1:17" ht="12.75" customHeight="1" x14ac:dyDescent="0.25">
      <c r="A33" s="49"/>
      <c r="B33" s="98" t="s">
        <v>66</v>
      </c>
      <c r="C33" s="56">
        <v>1.0376374700000002</v>
      </c>
      <c r="D33" s="57">
        <v>0.91676104999999997</v>
      </c>
      <c r="E33" s="58">
        <v>1.5743216200000003</v>
      </c>
      <c r="F33" s="59">
        <v>1.6088570016554902E-5</v>
      </c>
      <c r="G33" s="60">
        <v>1.6434420160284473E-5</v>
      </c>
      <c r="H33" s="61">
        <v>1.8000182565831302E-5</v>
      </c>
      <c r="I33" s="56">
        <v>0</v>
      </c>
      <c r="J33" s="57">
        <v>0</v>
      </c>
      <c r="K33" s="58">
        <v>0</v>
      </c>
      <c r="L33" s="59">
        <v>0</v>
      </c>
      <c r="M33" s="60">
        <v>0</v>
      </c>
      <c r="N33" s="61">
        <v>0</v>
      </c>
      <c r="O33" s="59">
        <v>0</v>
      </c>
      <c r="P33" s="60">
        <v>0</v>
      </c>
      <c r="Q33" s="61">
        <v>0</v>
      </c>
    </row>
    <row r="34" spans="1:17" ht="12.75" customHeight="1" x14ac:dyDescent="0.25">
      <c r="A34" s="49"/>
      <c r="B34" s="95" t="s">
        <v>137</v>
      </c>
      <c r="C34" s="96">
        <f>SUM(C6:C33)</f>
        <v>50472.214134080205</v>
      </c>
      <c r="D34" s="96">
        <f t="shared" ref="D34:E34" si="0">SUM(D6:D33)</f>
        <v>41815.734481339998</v>
      </c>
      <c r="E34" s="96">
        <f t="shared" si="0"/>
        <v>67828.326105430097</v>
      </c>
      <c r="F34" s="97">
        <f>SUM(F6:F33)</f>
        <v>0.78257173094057664</v>
      </c>
      <c r="G34" s="97">
        <f t="shared" ref="G34:H34" si="1">SUM(G6:G33)</f>
        <v>0.74961447127060732</v>
      </c>
      <c r="H34" s="97">
        <f t="shared" si="1"/>
        <v>0.77552276327913383</v>
      </c>
      <c r="I34" s="96">
        <f>SUM(I6:I33)</f>
        <v>28.365129340000021</v>
      </c>
      <c r="J34" s="96">
        <f t="shared" ref="J34:K34" si="2">SUM(J6:J33)</f>
        <v>21.209260619999995</v>
      </c>
      <c r="K34" s="96">
        <f t="shared" si="2"/>
        <v>24.974977349999985</v>
      </c>
      <c r="L34" s="97">
        <f>I34/C34</f>
        <v>5.6199494764877208E-4</v>
      </c>
      <c r="M34" s="97">
        <f t="shared" ref="M34:N34" si="3">J34/D34</f>
        <v>5.0720765479952263E-4</v>
      </c>
      <c r="N34" s="97">
        <f t="shared" si="3"/>
        <v>3.6820866419701572E-4</v>
      </c>
      <c r="O34" s="97">
        <v>5.6199494764877316E-4</v>
      </c>
      <c r="P34" s="97">
        <v>5.072076547995262E-4</v>
      </c>
      <c r="Q34" s="97">
        <v>3.6820677088772918E-4</v>
      </c>
    </row>
    <row r="35" spans="1:17" ht="12.75" customHeight="1" x14ac:dyDescent="0.25">
      <c r="A35" s="49"/>
      <c r="B35" s="98" t="s">
        <v>110</v>
      </c>
      <c r="C35" s="56">
        <v>1453.2672101699993</v>
      </c>
      <c r="D35" s="57">
        <v>1989.6145050500033</v>
      </c>
      <c r="E35" s="58">
        <v>2840.6559792100038</v>
      </c>
      <c r="F35" s="59">
        <v>2.2532909556151087E-2</v>
      </c>
      <c r="G35" s="60">
        <v>3.5667048390622826E-2</v>
      </c>
      <c r="H35" s="61">
        <v>3.2478958290936985E-2</v>
      </c>
      <c r="I35" s="56">
        <v>0.53681083000000029</v>
      </c>
      <c r="J35" s="57">
        <v>0.27724532000000013</v>
      </c>
      <c r="K35" s="58">
        <v>0.99535403</v>
      </c>
      <c r="L35" s="59">
        <v>3.6938205599313398E-4</v>
      </c>
      <c r="M35" s="60">
        <v>1.3934624988725259E-4</v>
      </c>
      <c r="N35" s="61">
        <v>3.5039583718856775E-4</v>
      </c>
      <c r="O35" s="59">
        <v>3.6938205599313398E-4</v>
      </c>
      <c r="P35" s="60">
        <v>1.3934624988725259E-4</v>
      </c>
      <c r="Q35" s="61">
        <v>3.5039583718856775E-4</v>
      </c>
    </row>
    <row r="36" spans="1:17" ht="12.75" customHeight="1" x14ac:dyDescent="0.25">
      <c r="A36" s="49"/>
      <c r="B36" s="98" t="s">
        <v>135</v>
      </c>
      <c r="C36" s="56">
        <v>12569.838558780115</v>
      </c>
      <c r="D36" s="57">
        <v>11977.638247649949</v>
      </c>
      <c r="E36" s="58">
        <v>16792.443056039545</v>
      </c>
      <c r="F36" s="59">
        <v>0.19489535950328141</v>
      </c>
      <c r="G36" s="60">
        <v>0.21471848033876736</v>
      </c>
      <c r="H36" s="61">
        <v>0.19199827842994235</v>
      </c>
      <c r="I36" s="56">
        <v>459.14170996999138</v>
      </c>
      <c r="J36" s="57">
        <v>403.6391554400048</v>
      </c>
      <c r="K36" s="58">
        <v>646.54190728000663</v>
      </c>
      <c r="L36" s="59">
        <v>3.6527255924800869E-2</v>
      </c>
      <c r="M36" s="60">
        <v>3.3699394412683992E-2</v>
      </c>
      <c r="N36" s="61">
        <v>3.8501956214612401E-2</v>
      </c>
      <c r="O36" s="59">
        <v>3.4666237651526384E-2</v>
      </c>
      <c r="P36" s="60">
        <v>3.1562451971212123E-2</v>
      </c>
      <c r="Q36" s="61">
        <v>3.6236615675236963E-2</v>
      </c>
    </row>
    <row r="37" spans="1:17" ht="12.75" customHeight="1" x14ac:dyDescent="0.25">
      <c r="A37" s="49"/>
      <c r="B37" s="65" t="s">
        <v>28</v>
      </c>
      <c r="C37" s="65">
        <v>64495.319903029704</v>
      </c>
      <c r="D37" s="65">
        <v>55782.987234040098</v>
      </c>
      <c r="E37" s="65">
        <v>87461.425140678475</v>
      </c>
      <c r="F37" s="66">
        <v>1</v>
      </c>
      <c r="G37" s="66">
        <v>1</v>
      </c>
      <c r="H37" s="66">
        <v>1</v>
      </c>
      <c r="I37" s="65">
        <v>488.04365013999239</v>
      </c>
      <c r="J37" s="65">
        <v>425.12566138000238</v>
      </c>
      <c r="K37" s="65">
        <v>672.51223866000305</v>
      </c>
      <c r="L37" s="66">
        <v>7.567117286553164E-3</v>
      </c>
      <c r="M37" s="66">
        <v>7.6210630240429404E-3</v>
      </c>
      <c r="N37" s="66">
        <v>7.6892440018933141E-3</v>
      </c>
      <c r="O37" s="66">
        <v>7.204413461141158E-3</v>
      </c>
      <c r="P37" s="66">
        <v>7.1622219904386841E-3</v>
      </c>
      <c r="Q37" s="66">
        <v>7.2543010499712185E-3</v>
      </c>
    </row>
    <row r="38" spans="1:17" ht="12.75" customHeight="1" x14ac:dyDescent="0.25">
      <c r="B38" s="117" t="s">
        <v>102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</row>
    <row r="39" spans="1:17" ht="14.25" customHeight="1" x14ac:dyDescent="0.25">
      <c r="B39" s="118" t="s">
        <v>139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</row>
    <row r="40" spans="1:17" ht="12.75" customHeight="1" x14ac:dyDescent="0.25">
      <c r="B40" s="110" t="s">
        <v>114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</row>
    <row r="41" spans="1:17" ht="12.75" customHeight="1" x14ac:dyDescent="0.25">
      <c r="B41" s="110" t="s">
        <v>111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</row>
    <row r="42" spans="1:17" ht="12.75" customHeight="1" x14ac:dyDescent="0.25">
      <c r="B42" s="110" t="s">
        <v>113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</row>
    <row r="43" spans="1:17" ht="12.75" customHeight="1" x14ac:dyDescent="0.25">
      <c r="B43" s="110" t="s">
        <v>115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</row>
    <row r="44" spans="1:17" ht="12.75" customHeight="1" x14ac:dyDescent="0.25">
      <c r="B44" s="46" t="s">
        <v>116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</sheetData>
  <mergeCells count="14">
    <mergeCell ref="B43:Q43"/>
    <mergeCell ref="B2:Q2"/>
    <mergeCell ref="B3:Q3"/>
    <mergeCell ref="B4:B5"/>
    <mergeCell ref="C4:E4"/>
    <mergeCell ref="F4:H4"/>
    <mergeCell ref="I4:K4"/>
    <mergeCell ref="L4:N4"/>
    <mergeCell ref="O4:Q4"/>
    <mergeCell ref="B38:Q38"/>
    <mergeCell ref="B39:Q39"/>
    <mergeCell ref="B40:Q40"/>
    <mergeCell ref="B41:Q41"/>
    <mergeCell ref="B42:Q42"/>
  </mergeCells>
  <pageMargins left="0.7" right="0.7" top="0.75" bottom="0.75" header="0.3" footer="0.3"/>
  <pageSetup paperSize="1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tabSelected="1" zoomScaleNormal="100" workbookViewId="0">
      <selection activeCell="B101" sqref="B101:Q101"/>
    </sheetView>
  </sheetViews>
  <sheetFormatPr baseColWidth="10" defaultColWidth="11.42578125" defaultRowHeight="12.75" x14ac:dyDescent="0.2"/>
  <cols>
    <col min="1" max="1" width="4.28515625" style="67" customWidth="1"/>
    <col min="2" max="2" width="11.5703125" style="67" customWidth="1"/>
    <col min="3" max="3" width="11.42578125" style="67"/>
    <col min="4" max="4" width="32" style="67" customWidth="1"/>
    <col min="5" max="7" width="11.42578125" style="67"/>
    <col min="8" max="8" width="15.5703125" style="67" customWidth="1"/>
    <col min="9" max="9" width="11.42578125" style="67"/>
    <col min="10" max="10" width="13.7109375" style="67" customWidth="1"/>
    <col min="11" max="16384" width="11.42578125" style="67"/>
  </cols>
  <sheetData>
    <row r="1" spans="2:14" x14ac:dyDescent="0.2">
      <c r="B1" s="4"/>
      <c r="C1" s="6"/>
      <c r="D1" s="6"/>
      <c r="E1" s="4"/>
      <c r="F1" s="4"/>
      <c r="G1" s="4"/>
      <c r="H1" s="4"/>
      <c r="I1" s="4"/>
      <c r="J1" s="4"/>
      <c r="K1" s="4"/>
      <c r="L1" s="5"/>
      <c r="M1" s="4"/>
      <c r="N1" s="5"/>
    </row>
    <row r="2" spans="2:14" ht="15" customHeight="1" x14ac:dyDescent="0.2">
      <c r="B2" s="123" t="s">
        <v>134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2:14" ht="12.75" customHeigh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4" ht="28.5" customHeight="1" x14ac:dyDescent="0.2">
      <c r="B4" s="113" t="s">
        <v>121</v>
      </c>
      <c r="C4" s="116" t="s">
        <v>103</v>
      </c>
      <c r="D4" s="116"/>
      <c r="E4" s="114" t="s">
        <v>123</v>
      </c>
      <c r="F4" s="114"/>
      <c r="G4" s="115" t="s">
        <v>107</v>
      </c>
      <c r="H4" s="115"/>
      <c r="I4" s="113" t="s">
        <v>124</v>
      </c>
      <c r="J4" s="113"/>
      <c r="K4" s="116" t="s">
        <v>125</v>
      </c>
      <c r="L4" s="116"/>
      <c r="M4" s="116" t="s">
        <v>126</v>
      </c>
      <c r="N4" s="116"/>
    </row>
    <row r="5" spans="2:14" x14ac:dyDescent="0.2">
      <c r="B5" s="113"/>
      <c r="C5" s="116"/>
      <c r="D5" s="116"/>
      <c r="E5" s="55">
        <v>2020</v>
      </c>
      <c r="F5" s="55">
        <v>2021</v>
      </c>
      <c r="G5" s="55">
        <v>2020</v>
      </c>
      <c r="H5" s="55">
        <v>2021</v>
      </c>
      <c r="I5" s="55">
        <v>2020</v>
      </c>
      <c r="J5" s="55">
        <v>2021</v>
      </c>
      <c r="K5" s="55">
        <v>2020</v>
      </c>
      <c r="L5" s="55">
        <v>2021</v>
      </c>
      <c r="M5" s="55">
        <v>2020</v>
      </c>
      <c r="N5" s="55">
        <v>2021</v>
      </c>
    </row>
    <row r="6" spans="2:14" ht="12.75" customHeight="1" x14ac:dyDescent="0.2">
      <c r="B6" s="121" t="s">
        <v>29</v>
      </c>
      <c r="C6" s="122" t="s">
        <v>84</v>
      </c>
      <c r="D6" s="120"/>
      <c r="E6" s="70">
        <v>3120.0145261999764</v>
      </c>
      <c r="F6" s="71">
        <v>4681.2522989099962</v>
      </c>
      <c r="G6" s="72">
        <v>0.20512228580379785</v>
      </c>
      <c r="H6" s="73">
        <v>0.18313375057426423</v>
      </c>
      <c r="I6" s="70">
        <v>71.948214219999883</v>
      </c>
      <c r="J6" s="71">
        <v>139.91685603000039</v>
      </c>
      <c r="K6" s="74">
        <v>2.3060217705982686E-2</v>
      </c>
      <c r="L6" s="75">
        <v>2.9888766316350703E-2</v>
      </c>
      <c r="M6" s="74">
        <v>2.3056492838709662E-2</v>
      </c>
      <c r="N6" s="75">
        <v>2.9888765532372453E-2</v>
      </c>
    </row>
    <row r="7" spans="2:14" x14ac:dyDescent="0.2">
      <c r="B7" s="121"/>
      <c r="C7" s="69" t="s">
        <v>85</v>
      </c>
      <c r="D7" s="45" t="s">
        <v>30</v>
      </c>
      <c r="E7" s="70">
        <v>10951.427697519945</v>
      </c>
      <c r="F7" s="71">
        <v>19939.477844569985</v>
      </c>
      <c r="G7" s="72">
        <v>0.71999084083313414</v>
      </c>
      <c r="H7" s="73">
        <v>0.78004583581594189</v>
      </c>
      <c r="I7" s="70">
        <v>3.5835779000000008</v>
      </c>
      <c r="J7" s="71">
        <v>6.9311765800000096</v>
      </c>
      <c r="K7" s="74">
        <v>3.2722472347706193E-4</v>
      </c>
      <c r="L7" s="75">
        <v>3.4761073655133559E-4</v>
      </c>
      <c r="M7" s="74">
        <v>3.2722472347706193E-4</v>
      </c>
      <c r="N7" s="75">
        <v>3.4761073655133559E-4</v>
      </c>
    </row>
    <row r="8" spans="2:14" ht="12.75" customHeight="1" x14ac:dyDescent="0.2">
      <c r="B8" s="121"/>
      <c r="C8" s="119" t="s">
        <v>15</v>
      </c>
      <c r="D8" s="120"/>
      <c r="E8" s="76">
        <v>1139.0675167199993</v>
      </c>
      <c r="F8" s="77">
        <v>941.20087268000032</v>
      </c>
      <c r="G8" s="78">
        <v>7.4886873363065348E-2</v>
      </c>
      <c r="H8" s="79">
        <v>3.6820413609792706E-2</v>
      </c>
      <c r="I8" s="76">
        <v>1.5150000000000001E-5</v>
      </c>
      <c r="J8" s="77">
        <v>1.4632499999999999E-3</v>
      </c>
      <c r="K8" s="80">
        <v>1.3300352944507775E-8</v>
      </c>
      <c r="L8" s="81">
        <v>1.5546628169112329E-6</v>
      </c>
      <c r="M8" s="80">
        <v>1.3300352944507773E-8</v>
      </c>
      <c r="N8" s="81">
        <v>1.5546628169112329E-6</v>
      </c>
    </row>
    <row r="9" spans="2:14" ht="12.75" customHeight="1" x14ac:dyDescent="0.2">
      <c r="B9" s="129" t="s">
        <v>31</v>
      </c>
      <c r="C9" s="130"/>
      <c r="D9" s="131"/>
      <c r="E9" s="82">
        <v>15210.50974043996</v>
      </c>
      <c r="F9" s="82">
        <v>25561.931016160011</v>
      </c>
      <c r="G9" s="83">
        <v>1</v>
      </c>
      <c r="H9" s="83">
        <v>1</v>
      </c>
      <c r="I9" s="82">
        <v>75.531807269999959</v>
      </c>
      <c r="J9" s="82">
        <v>146.84949586000062</v>
      </c>
      <c r="K9" s="84">
        <v>4.9657643668038712E-3</v>
      </c>
      <c r="L9" s="84">
        <v>5.7448514264107726E-3</v>
      </c>
      <c r="M9" s="84">
        <v>4.9650003135145136E-3</v>
      </c>
      <c r="N9" s="84">
        <v>5.7448512828378951E-3</v>
      </c>
    </row>
    <row r="10" spans="2:14" x14ac:dyDescent="0.2">
      <c r="B10" s="121" t="s">
        <v>86</v>
      </c>
      <c r="C10" s="122" t="s">
        <v>84</v>
      </c>
      <c r="D10" s="120"/>
      <c r="E10" s="70">
        <v>1675.9740967600051</v>
      </c>
      <c r="F10" s="71">
        <v>2470.6412386499819</v>
      </c>
      <c r="G10" s="72">
        <v>0.16640413028311038</v>
      </c>
      <c r="H10" s="73">
        <v>0.16202743603455286</v>
      </c>
      <c r="I10" s="70">
        <v>51.355749269999926</v>
      </c>
      <c r="J10" s="71">
        <v>83.10580791999972</v>
      </c>
      <c r="K10" s="74">
        <v>3.0642328762288697E-2</v>
      </c>
      <c r="L10" s="75">
        <v>3.3637343463679387E-2</v>
      </c>
      <c r="M10" s="74">
        <v>2.7339513431967603E-2</v>
      </c>
      <c r="N10" s="75">
        <v>3.2502078008654185E-2</v>
      </c>
    </row>
    <row r="11" spans="2:14" ht="12.75" customHeight="1" x14ac:dyDescent="0.2">
      <c r="B11" s="121"/>
      <c r="C11" s="69" t="s">
        <v>85</v>
      </c>
      <c r="D11" s="45" t="s">
        <v>32</v>
      </c>
      <c r="E11" s="70">
        <v>8314.9634485699662</v>
      </c>
      <c r="F11" s="71">
        <v>12697.083245970007</v>
      </c>
      <c r="G11" s="72">
        <v>0.82557616115308707</v>
      </c>
      <c r="H11" s="73">
        <v>0.83268902472701523</v>
      </c>
      <c r="I11" s="70">
        <v>5.9227617599999949</v>
      </c>
      <c r="J11" s="71">
        <v>0.31969202999999985</v>
      </c>
      <c r="K11" s="74">
        <v>7.1230159899483511E-4</v>
      </c>
      <c r="L11" s="75">
        <v>2.5178383397735741E-5</v>
      </c>
      <c r="M11" s="74">
        <v>7.1230159899483511E-4</v>
      </c>
      <c r="N11" s="75">
        <v>2.5178383397735741E-5</v>
      </c>
    </row>
    <row r="12" spans="2:14" ht="13.5" customHeight="1" x14ac:dyDescent="0.2">
      <c r="B12" s="121"/>
      <c r="C12" s="119" t="s">
        <v>15</v>
      </c>
      <c r="D12" s="124"/>
      <c r="E12" s="76">
        <v>80.772176710000025</v>
      </c>
      <c r="F12" s="77">
        <v>80.564935469999895</v>
      </c>
      <c r="G12" s="78">
        <v>8.0197085638048192E-3</v>
      </c>
      <c r="H12" s="79">
        <v>5.2835392384311371E-3</v>
      </c>
      <c r="I12" s="76">
        <v>3.080478E-2</v>
      </c>
      <c r="J12" s="77">
        <v>6.2786989999999987E-2</v>
      </c>
      <c r="K12" s="80">
        <v>3.8137860405322224E-4</v>
      </c>
      <c r="L12" s="81">
        <v>7.7933395755502204E-4</v>
      </c>
      <c r="M12" s="80">
        <v>3.8137860405322224E-4</v>
      </c>
      <c r="N12" s="81">
        <v>7.7933395755502204E-4</v>
      </c>
    </row>
    <row r="13" spans="2:14" ht="12.75" customHeight="1" x14ac:dyDescent="0.2">
      <c r="B13" s="129" t="s">
        <v>87</v>
      </c>
      <c r="C13" s="130"/>
      <c r="D13" s="131"/>
      <c r="E13" s="82">
        <v>10071.709722039948</v>
      </c>
      <c r="F13" s="82">
        <v>15248.289420090001</v>
      </c>
      <c r="G13" s="83">
        <v>1</v>
      </c>
      <c r="H13" s="83">
        <v>1</v>
      </c>
      <c r="I13" s="82">
        <v>57.309315809999937</v>
      </c>
      <c r="J13" s="82">
        <v>83.488286939999796</v>
      </c>
      <c r="K13" s="84">
        <v>5.6901278324761302E-3</v>
      </c>
      <c r="L13" s="84">
        <v>5.47525592149385E-3</v>
      </c>
      <c r="M13" s="84">
        <v>5.140525719948324E-3</v>
      </c>
      <c r="N13" s="84">
        <v>5.2913117705975154E-3</v>
      </c>
    </row>
    <row r="14" spans="2:14" ht="12.75" customHeight="1" x14ac:dyDescent="0.2">
      <c r="B14" s="121" t="s">
        <v>16</v>
      </c>
      <c r="C14" s="122" t="s">
        <v>84</v>
      </c>
      <c r="D14" s="120"/>
      <c r="E14" s="70">
        <v>611.97641285999964</v>
      </c>
      <c r="F14" s="71">
        <v>879.36050006999619</v>
      </c>
      <c r="G14" s="72">
        <v>0.14251738556115356</v>
      </c>
      <c r="H14" s="73">
        <v>0.11463755602449027</v>
      </c>
      <c r="I14" s="70">
        <v>9.0778237399999906</v>
      </c>
      <c r="J14" s="71">
        <v>16.12590256000005</v>
      </c>
      <c r="K14" s="74">
        <v>1.4833617030394769E-2</v>
      </c>
      <c r="L14" s="75">
        <v>1.8338215735999565E-2</v>
      </c>
      <c r="M14" s="74">
        <v>1.3267150594997518E-2</v>
      </c>
      <c r="N14" s="75">
        <v>1.4623155530611717E-2</v>
      </c>
    </row>
    <row r="15" spans="2:14" ht="12.75" customHeight="1" x14ac:dyDescent="0.2">
      <c r="B15" s="125"/>
      <c r="C15" s="122" t="s">
        <v>85</v>
      </c>
      <c r="D15" s="45" t="s">
        <v>17</v>
      </c>
      <c r="E15" s="70">
        <v>3662.5343538700049</v>
      </c>
      <c r="F15" s="71">
        <v>6731.464140000021</v>
      </c>
      <c r="G15" s="72">
        <v>0.85293290668193267</v>
      </c>
      <c r="H15" s="73">
        <v>0.87754521315737388</v>
      </c>
      <c r="I15" s="70">
        <v>0.17883165999999992</v>
      </c>
      <c r="J15" s="71">
        <v>9.2140210000000042E-2</v>
      </c>
      <c r="K15" s="74">
        <v>4.8827299001588346E-5</v>
      </c>
      <c r="L15" s="75">
        <v>1.3687989430483657E-5</v>
      </c>
      <c r="M15" s="74">
        <v>4.8827299001588346E-5</v>
      </c>
      <c r="N15" s="75">
        <v>1.3687989430483655E-5</v>
      </c>
    </row>
    <row r="16" spans="2:14" ht="12.75" customHeight="1" x14ac:dyDescent="0.2">
      <c r="B16" s="125"/>
      <c r="C16" s="126"/>
      <c r="D16" s="45" t="s">
        <v>33</v>
      </c>
      <c r="E16" s="70">
        <v>4.4490382999999998</v>
      </c>
      <c r="F16" s="71">
        <v>1.3173240400000001</v>
      </c>
      <c r="G16" s="72">
        <v>1.0360943550327532E-3</v>
      </c>
      <c r="H16" s="73">
        <v>1.7173253566186706E-4</v>
      </c>
      <c r="I16" s="70">
        <v>0.23490922999999997</v>
      </c>
      <c r="J16" s="71">
        <v>6.9554700000000011E-2</v>
      </c>
      <c r="K16" s="74">
        <v>5.2800001744197161E-2</v>
      </c>
      <c r="L16" s="75">
        <v>5.2799992931124223E-2</v>
      </c>
      <c r="M16" s="74">
        <v>5.2800001744197168E-2</v>
      </c>
      <c r="N16" s="75">
        <v>5.279999293112423E-2</v>
      </c>
    </row>
    <row r="17" spans="2:14" x14ac:dyDescent="0.2">
      <c r="B17" s="125"/>
      <c r="C17" s="127" t="s">
        <v>88</v>
      </c>
      <c r="D17" s="128"/>
      <c r="E17" s="85">
        <v>3666.9833921700047</v>
      </c>
      <c r="F17" s="85">
        <v>6732.7814640400211</v>
      </c>
      <c r="G17" s="86">
        <v>0.85396900103696538</v>
      </c>
      <c r="H17" s="86">
        <v>0.87771694569303571</v>
      </c>
      <c r="I17" s="85">
        <v>0.4137408900000008</v>
      </c>
      <c r="J17" s="85">
        <v>0.16169491000000003</v>
      </c>
      <c r="K17" s="87">
        <v>1.1282867844000843E-4</v>
      </c>
      <c r="L17" s="87">
        <v>2.4016063920033226E-5</v>
      </c>
      <c r="M17" s="87">
        <v>1.1282867844000843E-4</v>
      </c>
      <c r="N17" s="87">
        <v>2.4016063920033226E-5</v>
      </c>
    </row>
    <row r="18" spans="2:14" x14ac:dyDescent="0.2">
      <c r="B18" s="125"/>
      <c r="C18" s="119" t="s">
        <v>15</v>
      </c>
      <c r="D18" s="120"/>
      <c r="E18" s="76">
        <v>15.087622589999993</v>
      </c>
      <c r="F18" s="77">
        <v>58.64700388</v>
      </c>
      <c r="G18" s="78">
        <v>3.5136134018814002E-3</v>
      </c>
      <c r="H18" s="79">
        <v>7.6454982824755522E-3</v>
      </c>
      <c r="I18" s="76">
        <v>7.0337000000000004E-4</v>
      </c>
      <c r="J18" s="77">
        <v>0</v>
      </c>
      <c r="K18" s="80">
        <v>4.6619008117699765E-5</v>
      </c>
      <c r="L18" s="81">
        <v>0</v>
      </c>
      <c r="M18" s="80">
        <v>4.6619008117699759E-5</v>
      </c>
      <c r="N18" s="81">
        <v>0</v>
      </c>
    </row>
    <row r="19" spans="2:14" ht="12.75" customHeight="1" x14ac:dyDescent="0.2">
      <c r="B19" s="129" t="s">
        <v>34</v>
      </c>
      <c r="C19" s="130"/>
      <c r="D19" s="131"/>
      <c r="E19" s="82">
        <v>4294.047427620003</v>
      </c>
      <c r="F19" s="82">
        <v>7670.7889679900054</v>
      </c>
      <c r="G19" s="83">
        <v>1</v>
      </c>
      <c r="H19" s="83">
        <v>1</v>
      </c>
      <c r="I19" s="82">
        <v>9.4922679999999868</v>
      </c>
      <c r="J19" s="82">
        <v>16.287597470000062</v>
      </c>
      <c r="K19" s="84">
        <v>2.2105643125747039E-3</v>
      </c>
      <c r="L19" s="84">
        <v>2.123327540096301E-3</v>
      </c>
      <c r="M19" s="84">
        <v>1.9873156116325882E-3</v>
      </c>
      <c r="N19" s="84">
        <v>1.6974421176667973E-3</v>
      </c>
    </row>
    <row r="20" spans="2:14" ht="12.75" customHeight="1" x14ac:dyDescent="0.2">
      <c r="B20" s="121" t="s">
        <v>19</v>
      </c>
      <c r="C20" s="122" t="s">
        <v>84</v>
      </c>
      <c r="D20" s="120"/>
      <c r="E20" s="70">
        <v>269.41144917999992</v>
      </c>
      <c r="F20" s="71">
        <v>520.35948057000007</v>
      </c>
      <c r="G20" s="72">
        <v>8.3440643066634221E-2</v>
      </c>
      <c r="H20" s="73">
        <v>0.10729849166552489</v>
      </c>
      <c r="I20" s="70">
        <v>15.512583210000003</v>
      </c>
      <c r="J20" s="71">
        <v>30.694435190000043</v>
      </c>
      <c r="K20" s="74">
        <v>5.7579524764872533E-2</v>
      </c>
      <c r="L20" s="75">
        <v>5.8986981761872503E-2</v>
      </c>
      <c r="M20" s="74">
        <v>3.6608493403004851E-2</v>
      </c>
      <c r="N20" s="75">
        <v>2.1746621446397905E-2</v>
      </c>
    </row>
    <row r="21" spans="2:14" x14ac:dyDescent="0.2">
      <c r="B21" s="125"/>
      <c r="C21" s="122" t="s">
        <v>85</v>
      </c>
      <c r="D21" s="45" t="s">
        <v>17</v>
      </c>
      <c r="E21" s="70">
        <v>2933.8195113599991</v>
      </c>
      <c r="F21" s="71">
        <v>4303.0347116100002</v>
      </c>
      <c r="G21" s="72">
        <v>0.90864656054672943</v>
      </c>
      <c r="H21" s="73">
        <v>0.88728879049997367</v>
      </c>
      <c r="I21" s="70">
        <v>0.23530155</v>
      </c>
      <c r="J21" s="71">
        <v>0.10377135000000001</v>
      </c>
      <c r="K21" s="74">
        <v>8.0203144429605284E-5</v>
      </c>
      <c r="L21" s="75">
        <v>2.4115852405283872E-5</v>
      </c>
      <c r="M21" s="74">
        <v>8.020314442960527E-5</v>
      </c>
      <c r="N21" s="75">
        <v>2.4115852405283869E-5</v>
      </c>
    </row>
    <row r="22" spans="2:14" ht="12.75" customHeight="1" x14ac:dyDescent="0.2">
      <c r="B22" s="125"/>
      <c r="C22" s="126"/>
      <c r="D22" s="45" t="s">
        <v>33</v>
      </c>
      <c r="E22" s="70">
        <v>20.946927919999997</v>
      </c>
      <c r="F22" s="71">
        <v>16.337846180000003</v>
      </c>
      <c r="G22" s="72">
        <v>6.4875681461758249E-3</v>
      </c>
      <c r="H22" s="73">
        <v>3.3688753979404752E-3</v>
      </c>
      <c r="I22" s="70">
        <v>1.1083973999999996</v>
      </c>
      <c r="J22" s="71">
        <v>0.86987826999999995</v>
      </c>
      <c r="K22" s="74">
        <v>5.2914556455875741E-2</v>
      </c>
      <c r="L22" s="75">
        <v>5.3243142358927499E-2</v>
      </c>
      <c r="M22" s="74">
        <v>5.2914556455875741E-2</v>
      </c>
      <c r="N22" s="75">
        <v>5.3243142358927492E-2</v>
      </c>
    </row>
    <row r="23" spans="2:14" x14ac:dyDescent="0.2">
      <c r="B23" s="125"/>
      <c r="C23" s="127" t="s">
        <v>88</v>
      </c>
      <c r="D23" s="128"/>
      <c r="E23" s="85">
        <v>2954.766439279997</v>
      </c>
      <c r="F23" s="85">
        <v>4319.3725577900022</v>
      </c>
      <c r="G23" s="86">
        <v>0.91513412869290456</v>
      </c>
      <c r="H23" s="86">
        <v>0.89065766589791462</v>
      </c>
      <c r="I23" s="85">
        <v>1.3436989499999992</v>
      </c>
      <c r="J23" s="85">
        <v>0.97364961999999977</v>
      </c>
      <c r="K23" s="87">
        <v>4.547564004170242E-4</v>
      </c>
      <c r="L23" s="87">
        <v>2.2541459597969144E-4</v>
      </c>
      <c r="M23" s="87">
        <v>4.5475640041702425E-4</v>
      </c>
      <c r="N23" s="87">
        <v>2.2541459597969147E-4</v>
      </c>
    </row>
    <row r="24" spans="2:14" x14ac:dyDescent="0.2">
      <c r="B24" s="125"/>
      <c r="C24" s="119" t="s">
        <v>15</v>
      </c>
      <c r="D24" s="120"/>
      <c r="E24" s="76">
        <v>4.6017479200000002</v>
      </c>
      <c r="F24" s="77">
        <v>9.9119081000000033</v>
      </c>
      <c r="G24" s="78">
        <v>1.4252282404628078E-3</v>
      </c>
      <c r="H24" s="79">
        <v>2.0438424365638707E-3</v>
      </c>
      <c r="I24" s="76">
        <v>0</v>
      </c>
      <c r="J24" s="77">
        <v>4.8070999999999997E-4</v>
      </c>
      <c r="K24" s="80">
        <v>0</v>
      </c>
      <c r="L24" s="81">
        <v>4.8498230123824472E-5</v>
      </c>
      <c r="M24" s="80">
        <v>0</v>
      </c>
      <c r="N24" s="81">
        <v>4.8498230123824478E-5</v>
      </c>
    </row>
    <row r="25" spans="2:14" ht="12.75" customHeight="1" x14ac:dyDescent="0.2">
      <c r="B25" s="129" t="s">
        <v>35</v>
      </c>
      <c r="C25" s="130"/>
      <c r="D25" s="131"/>
      <c r="E25" s="82">
        <v>3228.7796363799916</v>
      </c>
      <c r="F25" s="82">
        <v>4849.6439464599862</v>
      </c>
      <c r="G25" s="83">
        <v>1</v>
      </c>
      <c r="H25" s="83">
        <v>1</v>
      </c>
      <c r="I25" s="82">
        <v>16.856282159999999</v>
      </c>
      <c r="J25" s="82">
        <v>31.668565520000048</v>
      </c>
      <c r="K25" s="84">
        <v>5.2206356761153091E-3</v>
      </c>
      <c r="L25" s="84">
        <v>6.5300805316061651E-3</v>
      </c>
      <c r="M25" s="84">
        <v>3.4707993335105162E-3</v>
      </c>
      <c r="N25" s="84">
        <v>2.5342460406750709E-3</v>
      </c>
    </row>
    <row r="26" spans="2:14" ht="12.75" customHeight="1" x14ac:dyDescent="0.2">
      <c r="B26" s="121" t="s">
        <v>20</v>
      </c>
      <c r="C26" s="122" t="s">
        <v>84</v>
      </c>
      <c r="D26" s="120"/>
      <c r="E26" s="70">
        <v>809.25060175000135</v>
      </c>
      <c r="F26" s="71">
        <v>857.66562309999904</v>
      </c>
      <c r="G26" s="72">
        <v>0.35894151431094062</v>
      </c>
      <c r="H26" s="73">
        <v>0.25631230562969198</v>
      </c>
      <c r="I26" s="70">
        <v>24.802909620000026</v>
      </c>
      <c r="J26" s="71">
        <v>33.607741030000021</v>
      </c>
      <c r="K26" s="74">
        <v>3.0649232223447013E-2</v>
      </c>
      <c r="L26" s="75">
        <v>3.918513243952363E-2</v>
      </c>
      <c r="M26" s="74">
        <v>3.0648329437587579E-2</v>
      </c>
      <c r="N26" s="75">
        <v>3.9183841132083799E-2</v>
      </c>
    </row>
    <row r="27" spans="2:14" x14ac:dyDescent="0.2">
      <c r="B27" s="121"/>
      <c r="C27" s="69" t="s">
        <v>85</v>
      </c>
      <c r="D27" s="45" t="s">
        <v>93</v>
      </c>
      <c r="E27" s="70">
        <v>1380.9310634900048</v>
      </c>
      <c r="F27" s="71">
        <v>2024.5190020600021</v>
      </c>
      <c r="G27" s="72">
        <v>0.61250925982165227</v>
      </c>
      <c r="H27" s="73">
        <v>0.60502498786595349</v>
      </c>
      <c r="I27" s="70">
        <v>2.7713270000000009E-2</v>
      </c>
      <c r="J27" s="71">
        <v>3.0443239999999996E-2</v>
      </c>
      <c r="K27" s="74">
        <v>2.0068539793695936E-5</v>
      </c>
      <c r="L27" s="75">
        <v>1.5037270566007623E-5</v>
      </c>
      <c r="M27" s="74">
        <v>2.0068539793695936E-5</v>
      </c>
      <c r="N27" s="75">
        <v>1.5037270566007624E-5</v>
      </c>
    </row>
    <row r="28" spans="2:14" ht="12.75" customHeight="1" x14ac:dyDescent="0.2">
      <c r="B28" s="121"/>
      <c r="C28" s="119" t="s">
        <v>15</v>
      </c>
      <c r="D28" s="120"/>
      <c r="E28" s="76">
        <v>64.365578490000004</v>
      </c>
      <c r="F28" s="77">
        <v>463.98957038999987</v>
      </c>
      <c r="G28" s="78">
        <v>2.8549225867412546E-2</v>
      </c>
      <c r="H28" s="79">
        <v>0.13866270650435641</v>
      </c>
      <c r="I28" s="76">
        <v>2.732878E-2</v>
      </c>
      <c r="J28" s="77">
        <v>3.2532869999999998E-2</v>
      </c>
      <c r="K28" s="80">
        <v>4.2458687766234971E-4</v>
      </c>
      <c r="L28" s="81">
        <v>7.0115519994673489E-5</v>
      </c>
      <c r="M28" s="80">
        <v>4.2458687766234971E-4</v>
      </c>
      <c r="N28" s="81">
        <v>7.0115519994673489E-5</v>
      </c>
    </row>
    <row r="29" spans="2:14" x14ac:dyDescent="0.2">
      <c r="B29" s="129" t="s">
        <v>117</v>
      </c>
      <c r="C29" s="130"/>
      <c r="D29" s="131"/>
      <c r="E29" s="82">
        <v>2254.5472437299941</v>
      </c>
      <c r="F29" s="82">
        <v>3346.1741955499947</v>
      </c>
      <c r="G29" s="83">
        <v>1</v>
      </c>
      <c r="H29" s="83">
        <v>1</v>
      </c>
      <c r="I29" s="82">
        <v>24.857951670000023</v>
      </c>
      <c r="J29" s="82">
        <v>33.670717140000043</v>
      </c>
      <c r="K29" s="84">
        <v>1.1025695619877205E-2</v>
      </c>
      <c r="L29" s="84">
        <v>1.0062451974191304E-2</v>
      </c>
      <c r="M29" s="84">
        <v>1.1025371572553722E-2</v>
      </c>
      <c r="N29" s="84">
        <v>1.0062120996204125E-2</v>
      </c>
    </row>
    <row r="30" spans="2:14" ht="12.75" customHeight="1" x14ac:dyDescent="0.2">
      <c r="B30" s="121" t="s">
        <v>24</v>
      </c>
      <c r="C30" s="122" t="s">
        <v>84</v>
      </c>
      <c r="D30" s="120"/>
      <c r="E30" s="70">
        <v>334.52299604999945</v>
      </c>
      <c r="F30" s="71">
        <v>413.69719069000126</v>
      </c>
      <c r="G30" s="72">
        <v>0.21495294287288882</v>
      </c>
      <c r="H30" s="73">
        <v>0.16774861813608061</v>
      </c>
      <c r="I30" s="70">
        <v>10.628398490000036</v>
      </c>
      <c r="J30" s="71">
        <v>12.971312740000007</v>
      </c>
      <c r="K30" s="74">
        <v>3.1771802284143905E-2</v>
      </c>
      <c r="L30" s="75">
        <v>3.1354606779817114E-2</v>
      </c>
      <c r="M30" s="74">
        <v>3.1771802284143905E-2</v>
      </c>
      <c r="N30" s="75">
        <v>3.1307352023343199E-2</v>
      </c>
    </row>
    <row r="31" spans="2:14" ht="12.75" customHeight="1" x14ac:dyDescent="0.2">
      <c r="B31" s="125"/>
      <c r="C31" s="122" t="s">
        <v>85</v>
      </c>
      <c r="D31" s="45" t="s">
        <v>36</v>
      </c>
      <c r="E31" s="70">
        <v>1054.5951816699974</v>
      </c>
      <c r="F31" s="71">
        <v>1766.9223748100028</v>
      </c>
      <c r="G31" s="72">
        <v>0.67764650118598357</v>
      </c>
      <c r="H31" s="73">
        <v>0.71646313631895675</v>
      </c>
      <c r="I31" s="70">
        <v>3.5395290000000003E-2</v>
      </c>
      <c r="J31" s="71">
        <v>2.6469469999999998E-2</v>
      </c>
      <c r="K31" s="74">
        <v>3.3562916477534083E-5</v>
      </c>
      <c r="L31" s="75">
        <v>1.4980550576165668E-5</v>
      </c>
      <c r="M31" s="74">
        <v>3.3562916477534083E-5</v>
      </c>
      <c r="N31" s="75">
        <v>1.4980550576165668E-5</v>
      </c>
    </row>
    <row r="32" spans="2:14" x14ac:dyDescent="0.2">
      <c r="B32" s="125"/>
      <c r="C32" s="126"/>
      <c r="D32" s="45" t="s">
        <v>37</v>
      </c>
      <c r="E32" s="70">
        <v>163.41986914</v>
      </c>
      <c r="F32" s="71">
        <v>281.72216862999989</v>
      </c>
      <c r="G32" s="72">
        <v>0.10500797317472024</v>
      </c>
      <c r="H32" s="73">
        <v>0.11423453083440181</v>
      </c>
      <c r="I32" s="70">
        <v>2.0971120000000003E-2</v>
      </c>
      <c r="J32" s="71">
        <v>3.6305999999999995E-3</v>
      </c>
      <c r="K32" s="74">
        <v>1.2832662338038147E-4</v>
      </c>
      <c r="L32" s="75">
        <v>1.2887164746939925E-5</v>
      </c>
      <c r="M32" s="74">
        <v>1.2832662338038144E-4</v>
      </c>
      <c r="N32" s="75">
        <v>1.2887164746939925E-5</v>
      </c>
    </row>
    <row r="33" spans="2:14" ht="12.75" customHeight="1" x14ac:dyDescent="0.2">
      <c r="B33" s="125"/>
      <c r="C33" s="127" t="s">
        <v>88</v>
      </c>
      <c r="D33" s="128"/>
      <c r="E33" s="85">
        <v>1218.0150508099973</v>
      </c>
      <c r="F33" s="85">
        <v>2048.6445434400011</v>
      </c>
      <c r="G33" s="86">
        <v>0.78265447436070379</v>
      </c>
      <c r="H33" s="86">
        <v>0.83069766715335802</v>
      </c>
      <c r="I33" s="85">
        <v>5.6366409999999999E-2</v>
      </c>
      <c r="J33" s="85">
        <v>3.0100069999999993E-2</v>
      </c>
      <c r="K33" s="87">
        <v>4.6277268874892421E-5</v>
      </c>
      <c r="L33" s="87">
        <v>1.46926757481594E-5</v>
      </c>
      <c r="M33" s="87">
        <v>4.6277268874892421E-5</v>
      </c>
      <c r="N33" s="87">
        <v>1.4692675748159402E-5</v>
      </c>
    </row>
    <row r="34" spans="2:14" x14ac:dyDescent="0.2">
      <c r="B34" s="125"/>
      <c r="C34" s="119" t="s">
        <v>15</v>
      </c>
      <c r="D34" s="120"/>
      <c r="E34" s="76">
        <v>3.72348452</v>
      </c>
      <c r="F34" s="77">
        <v>3.8317299900000013</v>
      </c>
      <c r="G34" s="78">
        <v>2.3925827664057452E-3</v>
      </c>
      <c r="H34" s="79">
        <v>1.5537147105616381E-3</v>
      </c>
      <c r="I34" s="76">
        <v>6.582999999999999E-4</v>
      </c>
      <c r="J34" s="77">
        <v>2.1635500000000002E-3</v>
      </c>
      <c r="K34" s="80">
        <v>1.767967602561699E-4</v>
      </c>
      <c r="L34" s="81">
        <v>5.6464051633241502E-4</v>
      </c>
      <c r="M34" s="80">
        <v>1.7679676025616993E-4</v>
      </c>
      <c r="N34" s="81">
        <v>5.6464051633241502E-4</v>
      </c>
    </row>
    <row r="35" spans="2:14" x14ac:dyDescent="0.2">
      <c r="B35" s="129" t="s">
        <v>38</v>
      </c>
      <c r="C35" s="130"/>
      <c r="D35" s="131"/>
      <c r="E35" s="82">
        <v>1556.2615313799993</v>
      </c>
      <c r="F35" s="82">
        <v>2466.1734641200019</v>
      </c>
      <c r="G35" s="83">
        <v>1</v>
      </c>
      <c r="H35" s="83">
        <v>1</v>
      </c>
      <c r="I35" s="82">
        <v>10.685423200000036</v>
      </c>
      <c r="J35" s="82">
        <v>13.003576360000006</v>
      </c>
      <c r="K35" s="84">
        <v>6.866084513780177E-3</v>
      </c>
      <c r="L35" s="84">
        <v>5.2727744212591457E-3</v>
      </c>
      <c r="M35" s="84">
        <v>6.8660845137801779E-3</v>
      </c>
      <c r="N35" s="84">
        <v>5.2648475011602891E-3</v>
      </c>
    </row>
    <row r="36" spans="2:14" ht="12.75" customHeight="1" x14ac:dyDescent="0.2">
      <c r="B36" s="121" t="s">
        <v>21</v>
      </c>
      <c r="C36" s="122" t="s">
        <v>84</v>
      </c>
      <c r="D36" s="120"/>
      <c r="E36" s="70">
        <v>201.8511065700005</v>
      </c>
      <c r="F36" s="71">
        <v>221.29669091000017</v>
      </c>
      <c r="G36" s="72">
        <v>0.1426902555042559</v>
      </c>
      <c r="H36" s="73">
        <v>0.10606772787378987</v>
      </c>
      <c r="I36" s="70">
        <v>6.0873435500000133</v>
      </c>
      <c r="J36" s="71">
        <v>9.8423393300000139</v>
      </c>
      <c r="K36" s="74">
        <v>3.0157593155868911E-2</v>
      </c>
      <c r="L36" s="75">
        <v>4.4475763688679941E-2</v>
      </c>
      <c r="M36" s="74">
        <v>3.0157593155868908E-2</v>
      </c>
      <c r="N36" s="75">
        <v>4.4475763688679934E-2</v>
      </c>
    </row>
    <row r="37" spans="2:14" ht="12.75" customHeight="1" x14ac:dyDescent="0.2">
      <c r="B37" s="121"/>
      <c r="C37" s="69" t="s">
        <v>85</v>
      </c>
      <c r="D37" s="45" t="s">
        <v>93</v>
      </c>
      <c r="E37" s="70">
        <v>1039.6976787700039</v>
      </c>
      <c r="F37" s="71">
        <v>1662.9790253499978</v>
      </c>
      <c r="G37" s="72">
        <v>0.73497108810461387</v>
      </c>
      <c r="H37" s="73">
        <v>0.79706752954737958</v>
      </c>
      <c r="I37" s="70">
        <v>1.268681E-2</v>
      </c>
      <c r="J37" s="71">
        <v>1.3160940000000003E-2</v>
      </c>
      <c r="K37" s="74">
        <v>1.2202402928329039E-5</v>
      </c>
      <c r="L37" s="75">
        <v>7.9140745610006087E-6</v>
      </c>
      <c r="M37" s="74">
        <v>1.2202402928329037E-5</v>
      </c>
      <c r="N37" s="75">
        <v>7.9140745610006087E-6</v>
      </c>
    </row>
    <row r="38" spans="2:14" x14ac:dyDescent="0.2">
      <c r="B38" s="121"/>
      <c r="C38" s="119" t="s">
        <v>15</v>
      </c>
      <c r="D38" s="120"/>
      <c r="E38" s="76">
        <v>173.06152463999993</v>
      </c>
      <c r="F38" s="77">
        <v>202.09584412000004</v>
      </c>
      <c r="G38" s="78">
        <v>0.12233865639113503</v>
      </c>
      <c r="H38" s="79">
        <v>9.6864742578829766E-2</v>
      </c>
      <c r="I38" s="76">
        <v>1.3249800000000001E-3</v>
      </c>
      <c r="J38" s="77">
        <v>1.7871E-4</v>
      </c>
      <c r="K38" s="80">
        <v>7.6561211555035366E-6</v>
      </c>
      <c r="L38" s="81">
        <v>8.8428339918700145E-7</v>
      </c>
      <c r="M38" s="80">
        <v>7.6561211555035366E-6</v>
      </c>
      <c r="N38" s="81">
        <v>8.8428339918700145E-7</v>
      </c>
    </row>
    <row r="39" spans="2:14" ht="12.75" customHeight="1" x14ac:dyDescent="0.2">
      <c r="B39" s="129" t="s">
        <v>118</v>
      </c>
      <c r="C39" s="130"/>
      <c r="D39" s="131"/>
      <c r="E39" s="82">
        <v>1414.6103099799975</v>
      </c>
      <c r="F39" s="82">
        <v>2086.3715603799997</v>
      </c>
      <c r="G39" s="83">
        <v>1</v>
      </c>
      <c r="H39" s="83">
        <v>1</v>
      </c>
      <c r="I39" s="82">
        <v>6.1013553400000129</v>
      </c>
      <c r="J39" s="82">
        <v>9.8556789800000129</v>
      </c>
      <c r="K39" s="84">
        <v>4.3130997257373911E-3</v>
      </c>
      <c r="L39" s="84">
        <v>4.7238369076527077E-3</v>
      </c>
      <c r="M39" s="84">
        <v>4.3130997257373911E-3</v>
      </c>
      <c r="N39" s="84">
        <v>4.7238369076527077E-3</v>
      </c>
    </row>
    <row r="40" spans="2:14" x14ac:dyDescent="0.2">
      <c r="B40" s="121" t="s">
        <v>42</v>
      </c>
      <c r="C40" s="122" t="s">
        <v>84</v>
      </c>
      <c r="D40" s="120"/>
      <c r="E40" s="70">
        <v>301.50592634000026</v>
      </c>
      <c r="F40" s="71">
        <v>492.44198891000013</v>
      </c>
      <c r="G40" s="72">
        <v>0.31134013389037152</v>
      </c>
      <c r="H40" s="73">
        <v>0.27855944805386557</v>
      </c>
      <c r="I40" s="70">
        <v>11.70884619000004</v>
      </c>
      <c r="J40" s="71">
        <v>16.485923179999993</v>
      </c>
      <c r="K40" s="74">
        <v>3.8834547407191868E-2</v>
      </c>
      <c r="L40" s="75">
        <v>3.3477899024189427E-2</v>
      </c>
      <c r="M40" s="74">
        <v>3.8834547407191868E-2</v>
      </c>
      <c r="N40" s="75">
        <v>3.347789902418942E-2</v>
      </c>
    </row>
    <row r="41" spans="2:14" ht="12.75" customHeight="1" x14ac:dyDescent="0.2">
      <c r="B41" s="121"/>
      <c r="C41" s="69" t="s">
        <v>85</v>
      </c>
      <c r="D41" s="45" t="s">
        <v>43</v>
      </c>
      <c r="E41" s="70">
        <v>664.7515789200005</v>
      </c>
      <c r="F41" s="71">
        <v>1272.0428959400033</v>
      </c>
      <c r="G41" s="72">
        <v>0.68643375636802961</v>
      </c>
      <c r="H41" s="73">
        <v>0.71955595780571835</v>
      </c>
      <c r="I41" s="70">
        <v>2.7186700000000003E-3</v>
      </c>
      <c r="J41" s="71">
        <v>2.1965000000000001E-3</v>
      </c>
      <c r="K41" s="74">
        <v>4.089753354805011E-6</v>
      </c>
      <c r="L41" s="75">
        <v>1.7267499445267131E-6</v>
      </c>
      <c r="M41" s="74">
        <v>4.089753354805011E-6</v>
      </c>
      <c r="N41" s="75">
        <v>1.7267499445267129E-6</v>
      </c>
    </row>
    <row r="42" spans="2:14" ht="12.75" customHeight="1" x14ac:dyDescent="0.2">
      <c r="B42" s="121"/>
      <c r="C42" s="119" t="s">
        <v>15</v>
      </c>
      <c r="D42" s="120"/>
      <c r="E42" s="76">
        <v>2.1557942800000003</v>
      </c>
      <c r="F42" s="77">
        <v>3.3316166199999997</v>
      </c>
      <c r="G42" s="78">
        <v>2.2261097415989736E-3</v>
      </c>
      <c r="H42" s="79">
        <v>1.8845941404153869E-3</v>
      </c>
      <c r="I42" s="76">
        <v>2.605323E-2</v>
      </c>
      <c r="J42" s="77">
        <v>6.55226E-2</v>
      </c>
      <c r="K42" s="80">
        <v>1.2085211581505818E-2</v>
      </c>
      <c r="L42" s="81">
        <v>1.966690873333439E-2</v>
      </c>
      <c r="M42" s="80">
        <v>1.2085211581505818E-2</v>
      </c>
      <c r="N42" s="81">
        <v>1.966690873333439E-2</v>
      </c>
    </row>
    <row r="43" spans="2:14" x14ac:dyDescent="0.2">
      <c r="B43" s="129" t="s">
        <v>44</v>
      </c>
      <c r="C43" s="130"/>
      <c r="D43" s="131"/>
      <c r="E43" s="82">
        <v>968.41329954000071</v>
      </c>
      <c r="F43" s="82">
        <v>1767.8165014700046</v>
      </c>
      <c r="G43" s="83">
        <v>1</v>
      </c>
      <c r="H43" s="83">
        <v>1</v>
      </c>
      <c r="I43" s="82">
        <v>11.737618090000044</v>
      </c>
      <c r="J43" s="82">
        <v>16.553642279999991</v>
      </c>
      <c r="K43" s="84">
        <v>1.2120463541315933E-2</v>
      </c>
      <c r="L43" s="84">
        <v>9.3638917083504018E-3</v>
      </c>
      <c r="M43" s="84">
        <v>1.2120463541315933E-2</v>
      </c>
      <c r="N43" s="84">
        <v>9.3638917083504018E-3</v>
      </c>
    </row>
    <row r="44" spans="2:14" ht="12.75" customHeight="1" x14ac:dyDescent="0.2">
      <c r="B44" s="121" t="s">
        <v>26</v>
      </c>
      <c r="C44" s="122" t="s">
        <v>84</v>
      </c>
      <c r="D44" s="120"/>
      <c r="E44" s="70">
        <v>62.241571890000181</v>
      </c>
      <c r="F44" s="71">
        <v>95.710964019999892</v>
      </c>
      <c r="G44" s="72">
        <v>5.7657356993314472E-2</v>
      </c>
      <c r="H44" s="73">
        <v>5.5872681722805607E-2</v>
      </c>
      <c r="I44" s="70">
        <v>3.0291688300000104</v>
      </c>
      <c r="J44" s="71">
        <v>5.0600680699999954</v>
      </c>
      <c r="K44" s="74">
        <v>4.8667935883005567E-2</v>
      </c>
      <c r="L44" s="75">
        <v>5.2868217573721614E-2</v>
      </c>
      <c r="M44" s="74">
        <v>4.8662943881830706E-2</v>
      </c>
      <c r="N44" s="75">
        <v>5.2855720572858166E-2</v>
      </c>
    </row>
    <row r="45" spans="2:14" x14ac:dyDescent="0.2">
      <c r="B45" s="125"/>
      <c r="C45" s="122" t="s">
        <v>85</v>
      </c>
      <c r="D45" s="45" t="s">
        <v>33</v>
      </c>
      <c r="E45" s="70">
        <v>973.46614224999803</v>
      </c>
      <c r="F45" s="71">
        <v>1495.4562782699991</v>
      </c>
      <c r="G45" s="72">
        <v>0.90176843515146354</v>
      </c>
      <c r="H45" s="73">
        <v>0.87299457822503257</v>
      </c>
      <c r="I45" s="70">
        <v>2.133173E-2</v>
      </c>
      <c r="J45" s="71">
        <v>2.2771970000000002E-2</v>
      </c>
      <c r="K45" s="74">
        <v>2.1913170961134208E-5</v>
      </c>
      <c r="L45" s="75">
        <v>1.5227439498494391E-5</v>
      </c>
      <c r="M45" s="74">
        <v>2.1913170961134211E-5</v>
      </c>
      <c r="N45" s="75">
        <v>1.5227439498494389E-5</v>
      </c>
    </row>
    <row r="46" spans="2:14" ht="12.75" customHeight="1" x14ac:dyDescent="0.2">
      <c r="B46" s="125"/>
      <c r="C46" s="126"/>
      <c r="D46" s="45" t="s">
        <v>37</v>
      </c>
      <c r="E46" s="70">
        <v>43.450896010000015</v>
      </c>
      <c r="F46" s="71">
        <v>121.30183575000004</v>
      </c>
      <c r="G46" s="72">
        <v>4.0250651563805598E-2</v>
      </c>
      <c r="H46" s="73">
        <v>7.0811729153992933E-2</v>
      </c>
      <c r="I46" s="70">
        <v>0</v>
      </c>
      <c r="J46" s="71">
        <v>3.1510000000000002E-5</v>
      </c>
      <c r="K46" s="74">
        <v>0</v>
      </c>
      <c r="L46" s="75">
        <v>2.5976523607558009E-7</v>
      </c>
      <c r="M46" s="74">
        <v>0</v>
      </c>
      <c r="N46" s="75">
        <v>2.5976523607558009E-7</v>
      </c>
    </row>
    <row r="47" spans="2:14" ht="12.75" customHeight="1" x14ac:dyDescent="0.2">
      <c r="B47" s="125"/>
      <c r="C47" s="127" t="s">
        <v>88</v>
      </c>
      <c r="D47" s="128"/>
      <c r="E47" s="85">
        <v>1016.9170382599979</v>
      </c>
      <c r="F47" s="85">
        <v>1616.7581140199991</v>
      </c>
      <c r="G47" s="86">
        <v>0.94201908671526902</v>
      </c>
      <c r="H47" s="86">
        <v>0.94380630737902549</v>
      </c>
      <c r="I47" s="85">
        <v>2.133173E-2</v>
      </c>
      <c r="J47" s="85">
        <v>2.2803480000000001E-2</v>
      </c>
      <c r="K47" s="87">
        <v>2.0976863595972183E-5</v>
      </c>
      <c r="L47" s="87">
        <v>1.4104447537486072E-5</v>
      </c>
      <c r="M47" s="87">
        <v>2.0976863595972183E-5</v>
      </c>
      <c r="N47" s="87">
        <v>1.4104447537486072E-5</v>
      </c>
    </row>
    <row r="48" spans="2:14" x14ac:dyDescent="0.2">
      <c r="B48" s="125"/>
      <c r="C48" s="119" t="s">
        <v>15</v>
      </c>
      <c r="D48" s="120"/>
      <c r="E48" s="76">
        <v>0.34928156999999993</v>
      </c>
      <c r="F48" s="77">
        <v>0.54989776000000012</v>
      </c>
      <c r="G48" s="78">
        <v>3.2355629141671565E-4</v>
      </c>
      <c r="H48" s="79">
        <v>3.210108981677749E-4</v>
      </c>
      <c r="I48" s="76">
        <v>9.4344000000000003E-4</v>
      </c>
      <c r="J48" s="77">
        <v>3.0814599999999998E-3</v>
      </c>
      <c r="K48" s="80">
        <v>2.7010872632071605E-3</v>
      </c>
      <c r="L48" s="81">
        <v>5.6036962216394533E-3</v>
      </c>
      <c r="M48" s="80">
        <v>2.7010872632071605E-3</v>
      </c>
      <c r="N48" s="81">
        <v>5.6036962216394542E-3</v>
      </c>
    </row>
    <row r="49" spans="2:14" ht="12.75" customHeight="1" x14ac:dyDescent="0.2">
      <c r="B49" s="129" t="s">
        <v>41</v>
      </c>
      <c r="C49" s="130"/>
      <c r="D49" s="131"/>
      <c r="E49" s="82">
        <v>1079.5078917199978</v>
      </c>
      <c r="F49" s="82">
        <v>1713.0189758000008</v>
      </c>
      <c r="G49" s="83">
        <v>1</v>
      </c>
      <c r="H49" s="83">
        <v>1</v>
      </c>
      <c r="I49" s="82">
        <v>3.0514440000000107</v>
      </c>
      <c r="J49" s="82">
        <v>5.0859530099999946</v>
      </c>
      <c r="K49" s="84">
        <v>2.8266991129986966E-3</v>
      </c>
      <c r="L49" s="84">
        <v>2.9689998078537292E-3</v>
      </c>
      <c r="M49" s="84">
        <v>2.8264112874048465E-3</v>
      </c>
      <c r="N49" s="84">
        <v>2.9683015669019958E-3</v>
      </c>
    </row>
    <row r="50" spans="2:14" x14ac:dyDescent="0.2">
      <c r="B50" s="121" t="s">
        <v>45</v>
      </c>
      <c r="C50" s="122" t="s">
        <v>84</v>
      </c>
      <c r="D50" s="120"/>
      <c r="E50" s="70">
        <v>114.84945985000007</v>
      </c>
      <c r="F50" s="71">
        <v>194.78493973999966</v>
      </c>
      <c r="G50" s="72">
        <v>0.12453777407759697</v>
      </c>
      <c r="H50" s="73">
        <v>0.12325966093385213</v>
      </c>
      <c r="I50" s="70">
        <v>3.3823185800000006</v>
      </c>
      <c r="J50" s="71">
        <v>7.1878914300000032</v>
      </c>
      <c r="K50" s="74">
        <v>2.9450017304543715E-2</v>
      </c>
      <c r="L50" s="75">
        <v>3.6901679563083538E-2</v>
      </c>
      <c r="M50" s="74">
        <v>2.9450017304543715E-2</v>
      </c>
      <c r="N50" s="75">
        <v>3.6901679563083538E-2</v>
      </c>
    </row>
    <row r="51" spans="2:14" x14ac:dyDescent="0.2">
      <c r="B51" s="121"/>
      <c r="C51" s="69" t="s">
        <v>85</v>
      </c>
      <c r="D51" s="45" t="s">
        <v>46</v>
      </c>
      <c r="E51" s="70">
        <v>789.03281793999952</v>
      </c>
      <c r="F51" s="71">
        <v>1354.1724757099985</v>
      </c>
      <c r="G51" s="72">
        <v>0.85559297317340666</v>
      </c>
      <c r="H51" s="73">
        <v>0.85691861200752306</v>
      </c>
      <c r="I51" s="70">
        <v>6.4214499999999994E-2</v>
      </c>
      <c r="J51" s="71">
        <v>8.6528499999999939E-2</v>
      </c>
      <c r="K51" s="74">
        <v>8.1383813879441275E-5</v>
      </c>
      <c r="L51" s="75">
        <v>6.3897695125307184E-5</v>
      </c>
      <c r="M51" s="74">
        <v>8.1383813879441289E-5</v>
      </c>
      <c r="N51" s="75">
        <v>6.3897695125307197E-5</v>
      </c>
    </row>
    <row r="52" spans="2:14" ht="12.75" customHeight="1" x14ac:dyDescent="0.2">
      <c r="B52" s="121"/>
      <c r="C52" s="119" t="s">
        <v>15</v>
      </c>
      <c r="D52" s="120"/>
      <c r="E52" s="76">
        <v>18.323540490000006</v>
      </c>
      <c r="F52" s="77">
        <v>31.32390500999999</v>
      </c>
      <c r="G52" s="78">
        <v>1.9869252748996015E-2</v>
      </c>
      <c r="H52" s="79">
        <v>1.9821727058623971E-2</v>
      </c>
      <c r="I52" s="76">
        <v>0.13380035999999998</v>
      </c>
      <c r="J52" s="77">
        <v>0.74929636000000011</v>
      </c>
      <c r="K52" s="80">
        <v>7.3021019094547234E-3</v>
      </c>
      <c r="L52" s="81">
        <v>2.3920911513452464E-2</v>
      </c>
      <c r="M52" s="80">
        <v>7.3021019094547234E-3</v>
      </c>
      <c r="N52" s="81">
        <v>2.3920911513452464E-2</v>
      </c>
    </row>
    <row r="53" spans="2:14" ht="12.75" customHeight="1" x14ac:dyDescent="0.2">
      <c r="B53" s="129" t="s">
        <v>47</v>
      </c>
      <c r="C53" s="130"/>
      <c r="D53" s="131"/>
      <c r="E53" s="82">
        <v>922.2058182799999</v>
      </c>
      <c r="F53" s="82">
        <v>1580.2813204599995</v>
      </c>
      <c r="G53" s="83">
        <v>1</v>
      </c>
      <c r="H53" s="83">
        <v>1</v>
      </c>
      <c r="I53" s="82">
        <v>3.5803334400000022</v>
      </c>
      <c r="J53" s="82">
        <v>8.0237162900000012</v>
      </c>
      <c r="K53" s="84">
        <v>3.8823583293777727E-3</v>
      </c>
      <c r="L53" s="84">
        <v>5.0773974140657444E-3</v>
      </c>
      <c r="M53" s="84">
        <v>3.8823583293777731E-3</v>
      </c>
      <c r="N53" s="84">
        <v>5.0773974140657444E-3</v>
      </c>
    </row>
    <row r="54" spans="2:14" x14ac:dyDescent="0.2">
      <c r="B54" s="121" t="s">
        <v>22</v>
      </c>
      <c r="C54" s="122" t="s">
        <v>84</v>
      </c>
      <c r="D54" s="120"/>
      <c r="E54" s="70">
        <v>229.93404145000011</v>
      </c>
      <c r="F54" s="71">
        <v>273.23713351000009</v>
      </c>
      <c r="G54" s="72">
        <v>0.20949225866767371</v>
      </c>
      <c r="H54" s="73">
        <v>0.1846836713932378</v>
      </c>
      <c r="I54" s="70">
        <v>7.6033609000000126</v>
      </c>
      <c r="J54" s="71">
        <v>10.719281339999975</v>
      </c>
      <c r="K54" s="74">
        <v>3.306757386619235E-2</v>
      </c>
      <c r="L54" s="75">
        <v>3.9230690215126506E-2</v>
      </c>
      <c r="M54" s="74">
        <v>3.2916538291898965E-2</v>
      </c>
      <c r="N54" s="75">
        <v>3.9034680912466917E-2</v>
      </c>
    </row>
    <row r="55" spans="2:14" ht="12.75" customHeight="1" x14ac:dyDescent="0.2">
      <c r="B55" s="121"/>
      <c r="C55" s="69" t="s">
        <v>85</v>
      </c>
      <c r="D55" s="45" t="s">
        <v>93</v>
      </c>
      <c r="E55" s="70">
        <v>847.32907602000091</v>
      </c>
      <c r="F55" s="71">
        <v>1176.2485390299944</v>
      </c>
      <c r="G55" s="72">
        <v>0.77199913875659365</v>
      </c>
      <c r="H55" s="73">
        <v>0.79503797989829617</v>
      </c>
      <c r="I55" s="70">
        <v>1.4264549999999999E-2</v>
      </c>
      <c r="J55" s="71">
        <v>0</v>
      </c>
      <c r="K55" s="74">
        <v>1.6834722664070707E-5</v>
      </c>
      <c r="L55" s="75">
        <v>0</v>
      </c>
      <c r="M55" s="74">
        <v>1.6834722664070707E-5</v>
      </c>
      <c r="N55" s="75">
        <v>0</v>
      </c>
    </row>
    <row r="56" spans="2:14" x14ac:dyDescent="0.2">
      <c r="B56" s="121"/>
      <c r="C56" s="119" t="s">
        <v>15</v>
      </c>
      <c r="D56" s="120"/>
      <c r="E56" s="76">
        <v>20.31463033</v>
      </c>
      <c r="F56" s="77">
        <v>30.00155797</v>
      </c>
      <c r="G56" s="78">
        <v>1.8508602575734563E-2</v>
      </c>
      <c r="H56" s="79">
        <v>2.0278348708463043E-2</v>
      </c>
      <c r="I56" s="76">
        <v>3.0842700000000001E-3</v>
      </c>
      <c r="J56" s="77">
        <v>2.1900000000000001E-3</v>
      </c>
      <c r="K56" s="80">
        <v>1.5182506153928128E-4</v>
      </c>
      <c r="L56" s="81">
        <v>7.2996209136535052E-5</v>
      </c>
      <c r="M56" s="80">
        <v>1.5182506153928128E-4</v>
      </c>
      <c r="N56" s="81">
        <v>7.2996209136535052E-5</v>
      </c>
    </row>
    <row r="57" spans="2:14" ht="12.75" customHeight="1" x14ac:dyDescent="0.2">
      <c r="B57" s="129" t="s">
        <v>119</v>
      </c>
      <c r="C57" s="130"/>
      <c r="D57" s="131"/>
      <c r="E57" s="82">
        <v>1097.5777477999989</v>
      </c>
      <c r="F57" s="82">
        <v>1479.4872305099989</v>
      </c>
      <c r="G57" s="83">
        <v>1</v>
      </c>
      <c r="H57" s="83">
        <v>1</v>
      </c>
      <c r="I57" s="82">
        <v>7.6207097200000122</v>
      </c>
      <c r="J57" s="82">
        <v>10.721471339999976</v>
      </c>
      <c r="K57" s="84">
        <v>6.9432071990117106E-3</v>
      </c>
      <c r="L57" s="84">
        <v>7.2467481428035996E-3</v>
      </c>
      <c r="M57" s="84">
        <v>6.9115664154138206E-3</v>
      </c>
      <c r="N57" s="84">
        <v>7.2105484251611994E-3</v>
      </c>
    </row>
    <row r="58" spans="2:14" ht="12.75" customHeight="1" x14ac:dyDescent="0.2">
      <c r="B58" s="121" t="s">
        <v>25</v>
      </c>
      <c r="C58" s="122" t="s">
        <v>84</v>
      </c>
      <c r="D58" s="120"/>
      <c r="E58" s="70">
        <v>131.22184591999994</v>
      </c>
      <c r="F58" s="71">
        <v>100.9097956599999</v>
      </c>
      <c r="G58" s="72">
        <v>0.1193643252593128</v>
      </c>
      <c r="H58" s="73">
        <v>7.2573310064253341E-2</v>
      </c>
      <c r="I58" s="70">
        <v>4.1099948099999981</v>
      </c>
      <c r="J58" s="71">
        <v>5.7928794399999912</v>
      </c>
      <c r="K58" s="74">
        <v>3.1320964746263953E-2</v>
      </c>
      <c r="L58" s="75">
        <v>5.7406512441252097E-2</v>
      </c>
      <c r="M58" s="74">
        <v>1.4120573651506508E-2</v>
      </c>
      <c r="N58" s="75">
        <v>3.4864782819043857E-2</v>
      </c>
    </row>
    <row r="59" spans="2:14" ht="12.75" customHeight="1" x14ac:dyDescent="0.2">
      <c r="B59" s="125"/>
      <c r="C59" s="122" t="s">
        <v>85</v>
      </c>
      <c r="D59" s="45" t="s">
        <v>39</v>
      </c>
      <c r="E59" s="70">
        <v>963.11728692000042</v>
      </c>
      <c r="F59" s="71">
        <v>1277.0251460100008</v>
      </c>
      <c r="G59" s="72">
        <v>0.99710472547408591</v>
      </c>
      <c r="H59" s="73">
        <v>0.99285519950286782</v>
      </c>
      <c r="I59" s="70">
        <v>2.1270799999999999E-3</v>
      </c>
      <c r="J59" s="71">
        <v>1.2637100000000001E-3</v>
      </c>
      <c r="K59" s="74">
        <v>2.2085368302362139E-6</v>
      </c>
      <c r="L59" s="75">
        <v>9.8957330945940788E-7</v>
      </c>
      <c r="M59" s="74">
        <v>2.2085368302362139E-6</v>
      </c>
      <c r="N59" s="75">
        <v>9.8957330945940788E-7</v>
      </c>
    </row>
    <row r="60" spans="2:14" ht="12.75" customHeight="1" x14ac:dyDescent="0.2">
      <c r="B60" s="125"/>
      <c r="C60" s="126"/>
      <c r="D60" s="45" t="s">
        <v>37</v>
      </c>
      <c r="E60" s="70">
        <v>2.7965858300000002</v>
      </c>
      <c r="F60" s="71">
        <v>9.1897488199999984</v>
      </c>
      <c r="G60" s="72">
        <v>2.8952745259139862E-3</v>
      </c>
      <c r="H60" s="73">
        <v>7.1448004971320193E-3</v>
      </c>
      <c r="I60" s="70">
        <v>1.6379999999999999E-5</v>
      </c>
      <c r="J60" s="71">
        <v>3.3794599999999995E-3</v>
      </c>
      <c r="K60" s="74">
        <v>5.8571418850391579E-6</v>
      </c>
      <c r="L60" s="75">
        <v>3.677423688278784E-4</v>
      </c>
      <c r="M60" s="74">
        <v>5.8571418850391579E-6</v>
      </c>
      <c r="N60" s="75">
        <v>3.677423688278784E-4</v>
      </c>
    </row>
    <row r="61" spans="2:14" x14ac:dyDescent="0.2">
      <c r="B61" s="125"/>
      <c r="C61" s="127" t="s">
        <v>88</v>
      </c>
      <c r="D61" s="128"/>
      <c r="E61" s="85">
        <v>965.91387275000056</v>
      </c>
      <c r="F61" s="85">
        <v>1286.214894830001</v>
      </c>
      <c r="G61" s="86">
        <v>0.87863157899565081</v>
      </c>
      <c r="H61" s="86">
        <v>0.92503281531031845</v>
      </c>
      <c r="I61" s="85">
        <v>2.1434600000000002E-3</v>
      </c>
      <c r="J61" s="85">
        <v>4.6431700000000003E-3</v>
      </c>
      <c r="K61" s="87">
        <v>2.2191005435065058E-6</v>
      </c>
      <c r="L61" s="87">
        <v>3.609948865203966E-6</v>
      </c>
      <c r="M61" s="87">
        <v>2.2191005435065058E-6</v>
      </c>
      <c r="N61" s="87">
        <v>3.609948865203966E-6</v>
      </c>
    </row>
    <row r="62" spans="2:14" ht="12.75" customHeight="1" x14ac:dyDescent="0.2">
      <c r="B62" s="125"/>
      <c r="C62" s="119" t="s">
        <v>15</v>
      </c>
      <c r="D62" s="120"/>
      <c r="E62" s="76">
        <v>2.2031804100000003</v>
      </c>
      <c r="F62" s="77">
        <v>3.3285707799999997</v>
      </c>
      <c r="G62" s="78">
        <v>2.0040957450371028E-3</v>
      </c>
      <c r="H62" s="79">
        <v>2.3938746254295387E-3</v>
      </c>
      <c r="I62" s="76">
        <v>0</v>
      </c>
      <c r="J62" s="77">
        <v>0</v>
      </c>
      <c r="K62" s="80">
        <v>0</v>
      </c>
      <c r="L62" s="81">
        <v>0</v>
      </c>
      <c r="M62" s="80">
        <v>0</v>
      </c>
      <c r="N62" s="81">
        <v>0</v>
      </c>
    </row>
    <row r="63" spans="2:14" ht="12.75" customHeight="1" x14ac:dyDescent="0.2">
      <c r="B63" s="129" t="s">
        <v>40</v>
      </c>
      <c r="C63" s="130"/>
      <c r="D63" s="131"/>
      <c r="E63" s="82">
        <v>1099.3388990799997</v>
      </c>
      <c r="F63" s="82">
        <v>1390.4532612699991</v>
      </c>
      <c r="G63" s="83">
        <v>1</v>
      </c>
      <c r="H63" s="83">
        <v>1</v>
      </c>
      <c r="I63" s="82">
        <v>4.1121382699999973</v>
      </c>
      <c r="J63" s="82">
        <v>5.7975226099999899</v>
      </c>
      <c r="K63" s="84">
        <v>3.7405555952230106E-3</v>
      </c>
      <c r="L63" s="84">
        <v>4.1695199482683102E-3</v>
      </c>
      <c r="M63" s="84">
        <v>1.687442518000996E-3</v>
      </c>
      <c r="N63" s="84">
        <v>2.5335920150112278E-3</v>
      </c>
    </row>
    <row r="64" spans="2:14" x14ac:dyDescent="0.2">
      <c r="B64" s="121" t="s">
        <v>56</v>
      </c>
      <c r="C64" s="122" t="s">
        <v>84</v>
      </c>
      <c r="D64" s="120"/>
      <c r="E64" s="70">
        <v>245.63319721999986</v>
      </c>
      <c r="F64" s="71">
        <v>326.97020546999948</v>
      </c>
      <c r="G64" s="72">
        <v>0.34634238654078564</v>
      </c>
      <c r="H64" s="73">
        <v>0.26236506591945585</v>
      </c>
      <c r="I64" s="70">
        <v>11.838121620000011</v>
      </c>
      <c r="J64" s="71">
        <v>16.746589060000023</v>
      </c>
      <c r="K64" s="74">
        <v>4.8194306608309423E-2</v>
      </c>
      <c r="L64" s="75">
        <v>5.1217477249732385E-2</v>
      </c>
      <c r="M64" s="74">
        <v>4.8193300351814801E-2</v>
      </c>
      <c r="N64" s="75">
        <v>5.121151756298601E-2</v>
      </c>
    </row>
    <row r="65" spans="2:14" ht="12.75" customHeight="1" x14ac:dyDescent="0.2">
      <c r="B65" s="121"/>
      <c r="C65" s="69" t="s">
        <v>85</v>
      </c>
      <c r="D65" s="45" t="s">
        <v>57</v>
      </c>
      <c r="E65" s="70">
        <v>435.80599098000033</v>
      </c>
      <c r="F65" s="71">
        <v>858.61494179000135</v>
      </c>
      <c r="G65" s="72">
        <v>0.61448569938044106</v>
      </c>
      <c r="H65" s="73">
        <v>0.68896358760991983</v>
      </c>
      <c r="I65" s="70">
        <v>7.5645419799999809</v>
      </c>
      <c r="J65" s="71">
        <v>13.921669769999998</v>
      </c>
      <c r="K65" s="74">
        <v>1.7357590617305504E-2</v>
      </c>
      <c r="L65" s="75">
        <v>1.6214101446891588E-2</v>
      </c>
      <c r="M65" s="74">
        <v>1.7357590617305504E-2</v>
      </c>
      <c r="N65" s="75">
        <v>1.6214101446891588E-2</v>
      </c>
    </row>
    <row r="66" spans="2:14" x14ac:dyDescent="0.2">
      <c r="B66" s="121"/>
      <c r="C66" s="119" t="s">
        <v>15</v>
      </c>
      <c r="D66" s="120"/>
      <c r="E66" s="76">
        <v>27.781533159999999</v>
      </c>
      <c r="F66" s="77">
        <v>60.656246669999994</v>
      </c>
      <c r="G66" s="78">
        <v>3.9171914078773962E-2</v>
      </c>
      <c r="H66" s="79">
        <v>4.8671346470623572E-2</v>
      </c>
      <c r="I66" s="76">
        <v>9.0100000000000001E-6</v>
      </c>
      <c r="J66" s="77">
        <v>0</v>
      </c>
      <c r="K66" s="80">
        <v>3.2431615447964718E-7</v>
      </c>
      <c r="L66" s="81">
        <v>0</v>
      </c>
      <c r="M66" s="80">
        <v>3.2431615447964713E-7</v>
      </c>
      <c r="N66" s="81">
        <v>0</v>
      </c>
    </row>
    <row r="67" spans="2:14" x14ac:dyDescent="0.2">
      <c r="B67" s="129" t="s">
        <v>58</v>
      </c>
      <c r="C67" s="130"/>
      <c r="D67" s="131"/>
      <c r="E67" s="82">
        <v>709.22072135999974</v>
      </c>
      <c r="F67" s="82">
        <v>1246.2413939300018</v>
      </c>
      <c r="G67" s="83">
        <v>1</v>
      </c>
      <c r="H67" s="83">
        <v>1</v>
      </c>
      <c r="I67" s="82">
        <v>19.402672610000021</v>
      </c>
      <c r="J67" s="82">
        <v>30.668258830000003</v>
      </c>
      <c r="K67" s="84">
        <v>2.7357735082519173E-2</v>
      </c>
      <c r="L67" s="84">
        <v>2.4608602297575874E-2</v>
      </c>
      <c r="M67" s="84">
        <v>2.735738657324335E-2</v>
      </c>
      <c r="N67" s="84">
        <v>2.4607038683969802E-2</v>
      </c>
    </row>
    <row r="68" spans="2:14" ht="12.75" customHeight="1" x14ac:dyDescent="0.2">
      <c r="B68" s="121" t="s">
        <v>23</v>
      </c>
      <c r="C68" s="122" t="s">
        <v>84</v>
      </c>
      <c r="D68" s="120"/>
      <c r="E68" s="70">
        <v>210.60095047999997</v>
      </c>
      <c r="F68" s="71">
        <v>223.97254979000078</v>
      </c>
      <c r="G68" s="72">
        <v>0.24003369352748699</v>
      </c>
      <c r="H68" s="73">
        <v>0.18452368150702778</v>
      </c>
      <c r="I68" s="70">
        <v>10.579673070000029</v>
      </c>
      <c r="J68" s="71">
        <v>12.014427109999998</v>
      </c>
      <c r="K68" s="74">
        <v>5.0235637806415046E-2</v>
      </c>
      <c r="L68" s="75">
        <v>5.364240895263666E-2</v>
      </c>
      <c r="M68" s="74">
        <v>5.0223096410025425E-2</v>
      </c>
      <c r="N68" s="75">
        <v>5.3620323389005582E-2</v>
      </c>
    </row>
    <row r="69" spans="2:14" ht="12.75" customHeight="1" x14ac:dyDescent="0.2">
      <c r="B69" s="121"/>
      <c r="C69" s="69" t="s">
        <v>85</v>
      </c>
      <c r="D69" s="45" t="s">
        <v>93</v>
      </c>
      <c r="E69" s="70">
        <v>661.80002742000045</v>
      </c>
      <c r="F69" s="71">
        <v>979.56886404999989</v>
      </c>
      <c r="G69" s="72">
        <v>0.75429054140617802</v>
      </c>
      <c r="H69" s="73">
        <v>0.80703484982262275</v>
      </c>
      <c r="I69" s="70">
        <v>1.3213399999999998E-3</v>
      </c>
      <c r="J69" s="71">
        <v>1.5771400000000001E-3</v>
      </c>
      <c r="K69" s="74">
        <v>1.9965849882950112E-6</v>
      </c>
      <c r="L69" s="75">
        <v>1.6100348407148827E-6</v>
      </c>
      <c r="M69" s="74">
        <v>1.9965849882950117E-6</v>
      </c>
      <c r="N69" s="75">
        <v>1.6100348407148827E-6</v>
      </c>
    </row>
    <row r="70" spans="2:14" x14ac:dyDescent="0.2">
      <c r="B70" s="121"/>
      <c r="C70" s="119" t="s">
        <v>15</v>
      </c>
      <c r="D70" s="120"/>
      <c r="E70" s="76">
        <v>4.9798072099999997</v>
      </c>
      <c r="F70" s="77">
        <v>10.246149690000001</v>
      </c>
      <c r="G70" s="78">
        <v>5.6757650663339498E-3</v>
      </c>
      <c r="H70" s="79">
        <v>8.4414686703508691E-3</v>
      </c>
      <c r="I70" s="76">
        <v>8.1048000000000003E-4</v>
      </c>
      <c r="J70" s="77">
        <v>1.4709E-4</v>
      </c>
      <c r="K70" s="80">
        <v>1.6275328859568442E-4</v>
      </c>
      <c r="L70" s="81">
        <v>1.4355636453716497E-5</v>
      </c>
      <c r="M70" s="80">
        <v>1.6275328859568442E-4</v>
      </c>
      <c r="N70" s="81">
        <v>1.4355636453716497E-5</v>
      </c>
    </row>
    <row r="71" spans="2:14" ht="12.75" customHeight="1" x14ac:dyDescent="0.2">
      <c r="B71" s="129" t="s">
        <v>120</v>
      </c>
      <c r="C71" s="130"/>
      <c r="D71" s="131"/>
      <c r="E71" s="82">
        <v>877.38078511000128</v>
      </c>
      <c r="F71" s="82">
        <v>1213.787563529999</v>
      </c>
      <c r="G71" s="83">
        <v>1</v>
      </c>
      <c r="H71" s="83">
        <v>1</v>
      </c>
      <c r="I71" s="82">
        <v>10.581804890000029</v>
      </c>
      <c r="J71" s="82">
        <v>12.01615134</v>
      </c>
      <c r="K71" s="84">
        <v>1.2060675443984495E-2</v>
      </c>
      <c r="L71" s="84">
        <v>9.8997153217273166E-3</v>
      </c>
      <c r="M71" s="84">
        <v>1.2057665086287101E-2</v>
      </c>
      <c r="N71" s="84">
        <v>9.895640012217953E-3</v>
      </c>
    </row>
    <row r="72" spans="2:14" x14ac:dyDescent="0.2">
      <c r="B72" s="121" t="s">
        <v>53</v>
      </c>
      <c r="C72" s="122" t="s">
        <v>84</v>
      </c>
      <c r="D72" s="120"/>
      <c r="E72" s="70">
        <v>127.65729990000014</v>
      </c>
      <c r="F72" s="71">
        <v>241.03462709000024</v>
      </c>
      <c r="G72" s="72">
        <v>0.16906117754888195</v>
      </c>
      <c r="H72" s="73">
        <v>0.20124627230387851</v>
      </c>
      <c r="I72" s="70">
        <v>4.569778549999989</v>
      </c>
      <c r="J72" s="71">
        <v>9.0244033600000186</v>
      </c>
      <c r="K72" s="74">
        <v>3.5797236457137255E-2</v>
      </c>
      <c r="L72" s="75">
        <v>3.7440277643719565E-2</v>
      </c>
      <c r="M72" s="74">
        <v>3.5797236457137255E-2</v>
      </c>
      <c r="N72" s="75">
        <v>3.7440277643719565E-2</v>
      </c>
    </row>
    <row r="73" spans="2:14" ht="12.75" customHeight="1" x14ac:dyDescent="0.2">
      <c r="B73" s="121"/>
      <c r="C73" s="69" t="s">
        <v>85</v>
      </c>
      <c r="D73" s="45" t="s">
        <v>54</v>
      </c>
      <c r="E73" s="70">
        <v>606.65496364999842</v>
      </c>
      <c r="F73" s="71">
        <v>925.73653741000078</v>
      </c>
      <c r="G73" s="72">
        <v>0.80341510121931381</v>
      </c>
      <c r="H73" s="73">
        <v>0.77292225411122961</v>
      </c>
      <c r="I73" s="70">
        <v>0.82806494000000042</v>
      </c>
      <c r="J73" s="71">
        <v>0.68000017000000035</v>
      </c>
      <c r="K73" s="74">
        <v>1.3649685399718275E-3</v>
      </c>
      <c r="L73" s="75">
        <v>7.3455042824871681E-4</v>
      </c>
      <c r="M73" s="74">
        <v>1.3649685399718275E-3</v>
      </c>
      <c r="N73" s="75">
        <v>7.3455042824871692E-4</v>
      </c>
    </row>
    <row r="74" spans="2:14" ht="12.75" customHeight="1" x14ac:dyDescent="0.2">
      <c r="B74" s="121"/>
      <c r="C74" s="119" t="s">
        <v>15</v>
      </c>
      <c r="D74" s="120"/>
      <c r="E74" s="76">
        <v>20.783032429999999</v>
      </c>
      <c r="F74" s="77">
        <v>30.938608360000003</v>
      </c>
      <c r="G74" s="78">
        <v>2.7523721231803973E-2</v>
      </c>
      <c r="H74" s="79">
        <v>2.5831473584891906E-2</v>
      </c>
      <c r="I74" s="76">
        <v>0</v>
      </c>
      <c r="J74" s="77">
        <v>0</v>
      </c>
      <c r="K74" s="80">
        <v>0</v>
      </c>
      <c r="L74" s="81">
        <v>0</v>
      </c>
      <c r="M74" s="80">
        <v>0</v>
      </c>
      <c r="N74" s="81">
        <v>0</v>
      </c>
    </row>
    <row r="75" spans="2:14" ht="12.75" customHeight="1" x14ac:dyDescent="0.2">
      <c r="B75" s="129" t="s">
        <v>55</v>
      </c>
      <c r="C75" s="130"/>
      <c r="D75" s="131"/>
      <c r="E75" s="82">
        <v>755.09529597999881</v>
      </c>
      <c r="F75" s="82">
        <v>1197.7097728600011</v>
      </c>
      <c r="G75" s="83">
        <v>1</v>
      </c>
      <c r="H75" s="83">
        <v>1</v>
      </c>
      <c r="I75" s="82">
        <v>5.3978434899999828</v>
      </c>
      <c r="J75" s="82">
        <v>9.7044035300000306</v>
      </c>
      <c r="K75" s="84">
        <v>7.1485592861420272E-3</v>
      </c>
      <c r="L75" s="84">
        <v>8.10246668258118E-3</v>
      </c>
      <c r="M75" s="84">
        <v>7.1485592861420264E-3</v>
      </c>
      <c r="N75" s="84">
        <v>8.10246668258118E-3</v>
      </c>
    </row>
    <row r="76" spans="2:14" ht="12.75" customHeight="1" x14ac:dyDescent="0.2">
      <c r="B76" s="121" t="s">
        <v>48</v>
      </c>
      <c r="C76" s="122" t="s">
        <v>84</v>
      </c>
      <c r="D76" s="120"/>
      <c r="E76" s="70">
        <v>3.7358155200000054</v>
      </c>
      <c r="F76" s="71">
        <v>9.1042851299999992</v>
      </c>
      <c r="G76" s="72">
        <v>4.1117302526827845E-3</v>
      </c>
      <c r="H76" s="73">
        <v>7.7647303700589488E-3</v>
      </c>
      <c r="I76" s="70">
        <v>0.20530342000000001</v>
      </c>
      <c r="J76" s="71">
        <v>0.49847497000000018</v>
      </c>
      <c r="K76" s="74">
        <v>5.495544919198786E-2</v>
      </c>
      <c r="L76" s="75">
        <v>5.4751687022350566E-2</v>
      </c>
      <c r="M76" s="74">
        <v>5.4937396908720938E-2</v>
      </c>
      <c r="N76" s="75">
        <v>5.4721795603517115E-2</v>
      </c>
    </row>
    <row r="77" spans="2:14" x14ac:dyDescent="0.2">
      <c r="B77" s="121"/>
      <c r="C77" s="69" t="s">
        <v>85</v>
      </c>
      <c r="D77" s="45" t="s">
        <v>33</v>
      </c>
      <c r="E77" s="70">
        <v>904.79561451999928</v>
      </c>
      <c r="F77" s="71">
        <v>1163.4052769299997</v>
      </c>
      <c r="G77" s="72">
        <v>0.99584026052672614</v>
      </c>
      <c r="H77" s="73">
        <v>0.99222818238615629</v>
      </c>
      <c r="I77" s="70">
        <v>2.5811360000000002E-2</v>
      </c>
      <c r="J77" s="71">
        <v>2.2015000000000001E-4</v>
      </c>
      <c r="K77" s="74">
        <v>2.8527282389286467E-5</v>
      </c>
      <c r="L77" s="75">
        <v>1.8922898526034974E-7</v>
      </c>
      <c r="M77" s="74">
        <v>2.8527282389286464E-5</v>
      </c>
      <c r="N77" s="75">
        <v>7.8846126813226827E-8</v>
      </c>
    </row>
    <row r="78" spans="2:14" ht="12.75" customHeight="1" x14ac:dyDescent="0.2">
      <c r="B78" s="121"/>
      <c r="C78" s="119" t="s">
        <v>15</v>
      </c>
      <c r="D78" s="120"/>
      <c r="E78" s="76">
        <v>4.3619980000000003E-2</v>
      </c>
      <c r="F78" s="77">
        <v>8.3099200000000002E-3</v>
      </c>
      <c r="G78" s="78">
        <v>4.8009220591122172E-5</v>
      </c>
      <c r="H78" s="79">
        <v>7.0872437841542279E-6</v>
      </c>
      <c r="I78" s="76">
        <v>0</v>
      </c>
      <c r="J78" s="77">
        <v>0</v>
      </c>
      <c r="K78" s="80">
        <v>0</v>
      </c>
      <c r="L78" s="81">
        <v>0</v>
      </c>
      <c r="M78" s="80">
        <v>0</v>
      </c>
      <c r="N78" s="81">
        <v>0</v>
      </c>
    </row>
    <row r="79" spans="2:14" ht="12.75" customHeight="1" x14ac:dyDescent="0.2">
      <c r="B79" s="129" t="s">
        <v>49</v>
      </c>
      <c r="C79" s="130"/>
      <c r="D79" s="131"/>
      <c r="E79" s="82">
        <v>908.57505001999925</v>
      </c>
      <c r="F79" s="82">
        <v>1172.5178719800003</v>
      </c>
      <c r="G79" s="83">
        <v>1</v>
      </c>
      <c r="H79" s="83">
        <v>1</v>
      </c>
      <c r="I79" s="82">
        <v>0.23111478000000002</v>
      </c>
      <c r="J79" s="82">
        <v>0.49869512000000021</v>
      </c>
      <c r="K79" s="84">
        <v>2.543705993191347E-4</v>
      </c>
      <c r="L79" s="84">
        <v>4.2531984536650755E-4</v>
      </c>
      <c r="M79" s="84">
        <v>2.5429637319989611E-4</v>
      </c>
      <c r="N79" s="84">
        <v>4.2497822157588374E-4</v>
      </c>
    </row>
    <row r="80" spans="2:14" x14ac:dyDescent="0.2">
      <c r="B80" s="121" t="s">
        <v>50</v>
      </c>
      <c r="C80" s="122" t="s">
        <v>84</v>
      </c>
      <c r="D80" s="120"/>
      <c r="E80" s="70">
        <v>209.11572571999895</v>
      </c>
      <c r="F80" s="71">
        <v>232.49314564999975</v>
      </c>
      <c r="G80" s="72">
        <v>0.26145410716662215</v>
      </c>
      <c r="H80" s="73">
        <v>0.20232912320823784</v>
      </c>
      <c r="I80" s="70">
        <v>10.51411205999997</v>
      </c>
      <c r="J80" s="71">
        <v>11.326112169999989</v>
      </c>
      <c r="K80" s="74">
        <v>5.0278916249838233E-2</v>
      </c>
      <c r="L80" s="75">
        <v>4.8715897143267038E-2</v>
      </c>
      <c r="M80" s="74">
        <v>1.9402167656355974E-2</v>
      </c>
      <c r="N80" s="75">
        <v>2.1130334084754534E-2</v>
      </c>
    </row>
    <row r="81" spans="2:14" ht="12.75" customHeight="1" x14ac:dyDescent="0.2">
      <c r="B81" s="121"/>
      <c r="C81" s="69" t="s">
        <v>85</v>
      </c>
      <c r="D81" s="45" t="s">
        <v>51</v>
      </c>
      <c r="E81" s="70">
        <v>581.33908162999978</v>
      </c>
      <c r="F81" s="71">
        <v>913.67366499000047</v>
      </c>
      <c r="G81" s="72">
        <v>0.72683912233435466</v>
      </c>
      <c r="H81" s="73">
        <v>0.79513222215239199</v>
      </c>
      <c r="I81" s="70">
        <v>5.5543909999999988E-2</v>
      </c>
      <c r="J81" s="71">
        <v>4.1251700000000001E-3</v>
      </c>
      <c r="K81" s="74">
        <v>9.5544771984470807E-5</v>
      </c>
      <c r="L81" s="75">
        <v>4.5149271102666037E-6</v>
      </c>
      <c r="M81" s="74">
        <v>9.5544771984470807E-5</v>
      </c>
      <c r="N81" s="75">
        <v>4.5149271102666037E-6</v>
      </c>
    </row>
    <row r="82" spans="2:14" x14ac:dyDescent="0.2">
      <c r="B82" s="121"/>
      <c r="C82" s="119" t="s">
        <v>15</v>
      </c>
      <c r="D82" s="120"/>
      <c r="E82" s="76">
        <v>9.3632868700000014</v>
      </c>
      <c r="F82" s="77">
        <v>2.9171272699999995</v>
      </c>
      <c r="G82" s="78">
        <v>1.1706770499023659E-2</v>
      </c>
      <c r="H82" s="79">
        <v>2.5386546393693266E-3</v>
      </c>
      <c r="I82" s="76">
        <v>2.4088899999999999E-3</v>
      </c>
      <c r="J82" s="77">
        <v>1.9420590000000001E-2</v>
      </c>
      <c r="K82" s="80">
        <v>2.5726969956651552E-4</v>
      </c>
      <c r="L82" s="81">
        <v>6.6574366499957353E-3</v>
      </c>
      <c r="M82" s="80">
        <v>2.5726969956651552E-4</v>
      </c>
      <c r="N82" s="81">
        <v>6.6574366499957344E-3</v>
      </c>
    </row>
    <row r="83" spans="2:14" ht="12.75" customHeight="1" x14ac:dyDescent="0.2">
      <c r="B83" s="129" t="s">
        <v>52</v>
      </c>
      <c r="C83" s="130"/>
      <c r="D83" s="131"/>
      <c r="E83" s="82">
        <v>799.81809421999833</v>
      </c>
      <c r="F83" s="82">
        <v>1149.0839379100012</v>
      </c>
      <c r="G83" s="83">
        <v>1</v>
      </c>
      <c r="H83" s="83">
        <v>1</v>
      </c>
      <c r="I83" s="82">
        <v>10.572064859999973</v>
      </c>
      <c r="J83" s="82">
        <v>11.349657929999987</v>
      </c>
      <c r="K83" s="84">
        <v>1.3218086632948836E-2</v>
      </c>
      <c r="L83" s="84">
        <v>9.8771356517637771E-3</v>
      </c>
      <c r="M83" s="84">
        <v>5.145233897231676E-3</v>
      </c>
      <c r="N83" s="84">
        <v>4.2957728649293866E-3</v>
      </c>
    </row>
    <row r="84" spans="2:14" ht="12.75" customHeight="1" x14ac:dyDescent="0.2">
      <c r="B84" s="121" t="s">
        <v>18</v>
      </c>
      <c r="C84" s="122" t="s">
        <v>84</v>
      </c>
      <c r="D84" s="120"/>
      <c r="E84" s="70">
        <v>3.4057286199999997</v>
      </c>
      <c r="F84" s="71">
        <v>5.4857604199999974</v>
      </c>
      <c r="G84" s="72">
        <v>4.333940126936409E-3</v>
      </c>
      <c r="H84" s="73">
        <v>5.2939236503774271E-3</v>
      </c>
      <c r="I84" s="70">
        <v>0.19883576000000022</v>
      </c>
      <c r="J84" s="71">
        <v>0.32257815000000001</v>
      </c>
      <c r="K84" s="74">
        <v>5.8382737494803751E-2</v>
      </c>
      <c r="L84" s="75">
        <v>5.880281406820901E-2</v>
      </c>
      <c r="M84" s="74">
        <v>5.7842459567433245E-2</v>
      </c>
      <c r="N84" s="75">
        <v>5.0572399951801059E-2</v>
      </c>
    </row>
    <row r="85" spans="2:14" x14ac:dyDescent="0.2">
      <c r="B85" s="121"/>
      <c r="C85" s="69" t="s">
        <v>85</v>
      </c>
      <c r="D85" s="45" t="s">
        <v>17</v>
      </c>
      <c r="E85" s="70">
        <v>782.41374078999991</v>
      </c>
      <c r="F85" s="71">
        <v>1030.7315837100005</v>
      </c>
      <c r="G85" s="72">
        <v>0.99565605056230322</v>
      </c>
      <c r="H85" s="73">
        <v>0.99468695138409913</v>
      </c>
      <c r="I85" s="70">
        <v>2.9900000000000002E-6</v>
      </c>
      <c r="J85" s="71">
        <v>0</v>
      </c>
      <c r="K85" s="74">
        <v>3.8215075274381165E-9</v>
      </c>
      <c r="L85" s="75">
        <v>0</v>
      </c>
      <c r="M85" s="74">
        <v>3.8215075274381165E-9</v>
      </c>
      <c r="N85" s="75">
        <v>0</v>
      </c>
    </row>
    <row r="86" spans="2:14" ht="12.75" customHeight="1" x14ac:dyDescent="0.2">
      <c r="B86" s="121"/>
      <c r="C86" s="119" t="s">
        <v>15</v>
      </c>
      <c r="D86" s="120"/>
      <c r="E86" s="76">
        <v>7.8655900000000004E-3</v>
      </c>
      <c r="F86" s="77">
        <v>1.9817999999999999E-2</v>
      </c>
      <c r="G86" s="78">
        <v>1.0009310760359337E-5</v>
      </c>
      <c r="H86" s="79">
        <v>1.9124965523590965E-5</v>
      </c>
      <c r="I86" s="76">
        <v>0</v>
      </c>
      <c r="J86" s="77">
        <v>0</v>
      </c>
      <c r="K86" s="80">
        <v>0</v>
      </c>
      <c r="L86" s="81">
        <v>0</v>
      </c>
      <c r="M86" s="80">
        <v>0</v>
      </c>
      <c r="N86" s="81">
        <v>0</v>
      </c>
    </row>
    <row r="87" spans="2:14" ht="12.75" customHeight="1" x14ac:dyDescent="0.2">
      <c r="B87" s="136" t="s">
        <v>89</v>
      </c>
      <c r="C87" s="137"/>
      <c r="D87" s="138"/>
      <c r="E87" s="82">
        <v>785.82733499999995</v>
      </c>
      <c r="F87" s="82">
        <v>1036.2371621300003</v>
      </c>
      <c r="G87" s="83">
        <v>1</v>
      </c>
      <c r="H87" s="83">
        <v>1</v>
      </c>
      <c r="I87" s="82">
        <v>0.1988387500000002</v>
      </c>
      <c r="J87" s="82">
        <v>0.32257815000000001</v>
      </c>
      <c r="K87" s="84">
        <v>2.5303109365621676E-4</v>
      </c>
      <c r="L87" s="84">
        <v>3.1129760810443815E-4</v>
      </c>
      <c r="M87" s="84">
        <v>2.5068956146708768E-4</v>
      </c>
      <c r="N87" s="84">
        <v>2.6772642416118586E-4</v>
      </c>
    </row>
    <row r="88" spans="2:14" ht="12.75" customHeight="1" x14ac:dyDescent="0.2">
      <c r="B88" s="121" t="s">
        <v>59</v>
      </c>
      <c r="C88" s="122" t="s">
        <v>84</v>
      </c>
      <c r="D88" s="120"/>
      <c r="E88" s="70">
        <v>86.037424759999809</v>
      </c>
      <c r="F88" s="71">
        <v>127.65880572999976</v>
      </c>
      <c r="G88" s="72">
        <v>0.18495561849551806</v>
      </c>
      <c r="H88" s="73">
        <v>0.17392684774197792</v>
      </c>
      <c r="I88" s="70">
        <v>3.3525532000000022</v>
      </c>
      <c r="J88" s="71">
        <v>4.9644134099999979</v>
      </c>
      <c r="K88" s="74">
        <v>3.896621975090378E-2</v>
      </c>
      <c r="L88" s="75">
        <v>3.8888139220883869E-2</v>
      </c>
      <c r="M88" s="74">
        <v>3.8966219750903773E-2</v>
      </c>
      <c r="N88" s="75">
        <v>3.8882755573464725E-2</v>
      </c>
    </row>
    <row r="89" spans="2:14" ht="12.75" customHeight="1" x14ac:dyDescent="0.2">
      <c r="B89" s="121"/>
      <c r="C89" s="69" t="s">
        <v>85</v>
      </c>
      <c r="D89" s="45" t="s">
        <v>60</v>
      </c>
      <c r="E89" s="70">
        <v>371.81282187000028</v>
      </c>
      <c r="F89" s="71">
        <v>596.09364954</v>
      </c>
      <c r="G89" s="72">
        <v>0.79929019987940808</v>
      </c>
      <c r="H89" s="73">
        <v>0.81213895767426536</v>
      </c>
      <c r="I89" s="70">
        <v>2.77838E-3</v>
      </c>
      <c r="J89" s="71">
        <v>1.2545099999999999E-3</v>
      </c>
      <c r="K89" s="74">
        <v>7.472523368146314E-6</v>
      </c>
      <c r="L89" s="75">
        <v>2.1045518618896441E-6</v>
      </c>
      <c r="M89" s="74">
        <v>7.472523368146314E-6</v>
      </c>
      <c r="N89" s="75">
        <v>2.1045518618896441E-6</v>
      </c>
    </row>
    <row r="90" spans="2:14" x14ac:dyDescent="0.2">
      <c r="B90" s="121"/>
      <c r="C90" s="119" t="s">
        <v>15</v>
      </c>
      <c r="D90" s="120"/>
      <c r="E90" s="76">
        <v>7.3285106300000011</v>
      </c>
      <c r="F90" s="77">
        <v>10.22741838</v>
      </c>
      <c r="G90" s="78">
        <v>1.5754181625073454E-2</v>
      </c>
      <c r="H90" s="79">
        <v>1.3934194583756348E-2</v>
      </c>
      <c r="I90" s="76">
        <v>0</v>
      </c>
      <c r="J90" s="77">
        <v>0</v>
      </c>
      <c r="K90" s="80">
        <v>0</v>
      </c>
      <c r="L90" s="81">
        <v>0</v>
      </c>
      <c r="M90" s="80">
        <v>0</v>
      </c>
      <c r="N90" s="81">
        <v>0</v>
      </c>
    </row>
    <row r="91" spans="2:14" ht="12.75" customHeight="1" x14ac:dyDescent="0.2">
      <c r="B91" s="136" t="s">
        <v>61</v>
      </c>
      <c r="C91" s="137"/>
      <c r="D91" s="138"/>
      <c r="E91" s="82">
        <v>465.17875726000028</v>
      </c>
      <c r="F91" s="82">
        <v>733.97987365000006</v>
      </c>
      <c r="G91" s="83">
        <v>1</v>
      </c>
      <c r="H91" s="83">
        <v>1</v>
      </c>
      <c r="I91" s="82">
        <v>3.3553315800000019</v>
      </c>
      <c r="J91" s="82">
        <v>4.9656679199999978</v>
      </c>
      <c r="K91" s="84">
        <v>7.2129939891572075E-3</v>
      </c>
      <c r="L91" s="84">
        <v>6.7654006577949951E-3</v>
      </c>
      <c r="M91" s="84">
        <v>7.2129939891572075E-3</v>
      </c>
      <c r="N91" s="84">
        <v>6.7644642969700288E-3</v>
      </c>
    </row>
    <row r="92" spans="2:14" x14ac:dyDescent="0.2">
      <c r="B92" s="121" t="s">
        <v>90</v>
      </c>
      <c r="C92" s="122" t="s">
        <v>84</v>
      </c>
      <c r="D92" s="120"/>
      <c r="E92" s="70">
        <v>46.591527530000029</v>
      </c>
      <c r="F92" s="71">
        <v>50.226332120000066</v>
      </c>
      <c r="G92" s="72">
        <v>0.14522942481790407</v>
      </c>
      <c r="H92" s="73">
        <v>7.9497740885568172E-2</v>
      </c>
      <c r="I92" s="70">
        <v>1.9443392300000015</v>
      </c>
      <c r="J92" s="71">
        <v>2.5988434899999984</v>
      </c>
      <c r="K92" s="74">
        <v>4.1731605145335748E-2</v>
      </c>
      <c r="L92" s="75">
        <v>5.174264932965595E-2</v>
      </c>
      <c r="M92" s="74">
        <v>4.1154706051767867E-2</v>
      </c>
      <c r="N92" s="75">
        <v>5.1690261669858024E-2</v>
      </c>
    </row>
    <row r="93" spans="2:14" ht="12.75" customHeight="1" x14ac:dyDescent="0.2">
      <c r="B93" s="121"/>
      <c r="C93" s="69" t="s">
        <v>85</v>
      </c>
      <c r="D93" s="45" t="s">
        <v>91</v>
      </c>
      <c r="E93" s="70">
        <v>259.16591769000019</v>
      </c>
      <c r="F93" s="71">
        <v>568.83099063999805</v>
      </c>
      <c r="G93" s="72">
        <v>0.80784037686439369</v>
      </c>
      <c r="H93" s="73">
        <v>0.90034005655716109</v>
      </c>
      <c r="I93" s="70">
        <v>9.8836999999999987E-3</v>
      </c>
      <c r="J93" s="71">
        <v>3.24538E-3</v>
      </c>
      <c r="K93" s="74">
        <v>3.8136573234997395E-5</v>
      </c>
      <c r="L93" s="75">
        <v>5.7053501890756461E-6</v>
      </c>
      <c r="M93" s="74">
        <v>3.8136573234997395E-5</v>
      </c>
      <c r="N93" s="75">
        <v>5.7053501890756461E-6</v>
      </c>
    </row>
    <row r="94" spans="2:14" ht="12.75" customHeight="1" x14ac:dyDescent="0.2">
      <c r="B94" s="121"/>
      <c r="C94" s="119" t="s">
        <v>15</v>
      </c>
      <c r="D94" s="120"/>
      <c r="E94" s="76">
        <v>15.05583066</v>
      </c>
      <c r="F94" s="77">
        <v>12.738393200000001</v>
      </c>
      <c r="G94" s="78">
        <v>4.6930198317701816E-2</v>
      </c>
      <c r="H94" s="79">
        <v>2.0162202557268527E-2</v>
      </c>
      <c r="I94" s="76">
        <v>0</v>
      </c>
      <c r="J94" s="77">
        <v>0</v>
      </c>
      <c r="K94" s="80">
        <v>0</v>
      </c>
      <c r="L94" s="81">
        <v>0</v>
      </c>
      <c r="M94" s="80">
        <v>0</v>
      </c>
      <c r="N94" s="81">
        <v>0</v>
      </c>
    </row>
    <row r="95" spans="2:14" ht="12.75" customHeight="1" x14ac:dyDescent="0.2">
      <c r="B95" s="136" t="s">
        <v>92</v>
      </c>
      <c r="C95" s="137"/>
      <c r="D95" s="138"/>
      <c r="E95" s="82">
        <v>320.81327588000033</v>
      </c>
      <c r="F95" s="82">
        <v>631.79571595999948</v>
      </c>
      <c r="G95" s="83">
        <v>1</v>
      </c>
      <c r="H95" s="83">
        <v>1</v>
      </c>
      <c r="I95" s="82">
        <v>1.9542229300000018</v>
      </c>
      <c r="J95" s="82">
        <v>2.6020888699999984</v>
      </c>
      <c r="K95" s="84">
        <v>6.0914652756794757E-3</v>
      </c>
      <c r="L95" s="84">
        <v>4.118560484453717E-3</v>
      </c>
      <c r="M95" s="84">
        <v>6.0076825521426409E-3</v>
      </c>
      <c r="N95" s="84">
        <v>4.1143957838494999E-3</v>
      </c>
    </row>
    <row r="96" spans="2:14" ht="12.75" customHeight="1" x14ac:dyDescent="0.2">
      <c r="B96" s="133" t="s">
        <v>94</v>
      </c>
      <c r="C96" s="133"/>
      <c r="D96" s="133"/>
      <c r="E96" s="70">
        <v>6963.5686512199945</v>
      </c>
      <c r="F96" s="71">
        <v>9919.6419884698571</v>
      </c>
      <c r="G96" s="72"/>
      <c r="H96" s="73"/>
      <c r="I96" s="70">
        <v>142.49512052000284</v>
      </c>
      <c r="J96" s="71">
        <v>219.37851317000121</v>
      </c>
      <c r="K96" s="74">
        <v>2.0462944742425732E-2</v>
      </c>
      <c r="L96" s="75">
        <v>2.2115567620786807E-2</v>
      </c>
      <c r="M96" s="74">
        <v>1.9793938956264093E-2</v>
      </c>
      <c r="N96" s="75">
        <v>2.1735379347421334E-2</v>
      </c>
    </row>
    <row r="97" spans="2:17" x14ac:dyDescent="0.2">
      <c r="B97" s="134" t="s">
        <v>27</v>
      </c>
      <c r="C97" s="134"/>
      <c r="D97" s="134"/>
      <c r="E97" s="88">
        <v>55782.987234040433</v>
      </c>
      <c r="F97" s="88">
        <v>87461.425140680076</v>
      </c>
      <c r="G97" s="89"/>
      <c r="H97" s="89"/>
      <c r="I97" s="88">
        <v>425.12566138000511</v>
      </c>
      <c r="J97" s="88">
        <v>672.5122386600093</v>
      </c>
      <c r="K97" s="90">
        <v>7.6210630240429438E-3</v>
      </c>
      <c r="L97" s="90">
        <v>7.6892440018932447E-3</v>
      </c>
      <c r="M97" s="90">
        <v>7.1622219904386901E-3</v>
      </c>
      <c r="N97" s="90">
        <v>7.2543010499711569E-3</v>
      </c>
    </row>
    <row r="98" spans="2:17" ht="12.75" customHeight="1" x14ac:dyDescent="0.2">
      <c r="B98" s="135" t="s">
        <v>102</v>
      </c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</row>
    <row r="99" spans="2:17" ht="12.75" customHeight="1" x14ac:dyDescent="0.2">
      <c r="B99" s="110" t="s">
        <v>127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</row>
    <row r="100" spans="2:17" x14ac:dyDescent="0.2">
      <c r="B100" s="110" t="s">
        <v>128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</row>
    <row r="101" spans="2:17" ht="12.75" customHeight="1" x14ac:dyDescent="0.2">
      <c r="B101" s="110" t="s">
        <v>129</v>
      </c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</row>
    <row r="102" spans="2:17" x14ac:dyDescent="0.2">
      <c r="B102" s="110" t="s">
        <v>130</v>
      </c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</row>
    <row r="103" spans="2:17" ht="12.75" customHeight="1" x14ac:dyDescent="0.2">
      <c r="B103" s="28" t="s">
        <v>140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spans="2:17" ht="12.75" customHeight="1" x14ac:dyDescent="0.2">
      <c r="B104" s="132" t="s">
        <v>131</v>
      </c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</row>
    <row r="106" spans="2:17" ht="12.75" customHeight="1" x14ac:dyDescent="0.2"/>
    <row r="107" spans="2:17" x14ac:dyDescent="0.2">
      <c r="B107" s="91"/>
      <c r="C107" s="91"/>
      <c r="D107" s="91"/>
      <c r="E107" s="92"/>
      <c r="F107" s="92"/>
      <c r="G107" s="93"/>
      <c r="H107" s="93"/>
      <c r="I107" s="92"/>
      <c r="J107" s="92"/>
      <c r="K107" s="93"/>
      <c r="L107" s="94"/>
      <c r="M107" s="93"/>
      <c r="N107" s="94"/>
    </row>
    <row r="108" spans="2:17" ht="12.75" customHeight="1" x14ac:dyDescent="0.2">
      <c r="B108" s="91"/>
      <c r="C108" s="91"/>
      <c r="D108" s="91"/>
      <c r="E108" s="92"/>
      <c r="F108" s="92"/>
      <c r="G108" s="93"/>
      <c r="H108" s="93"/>
      <c r="I108" s="92"/>
      <c r="J108" s="92"/>
      <c r="K108" s="93"/>
      <c r="L108" s="94"/>
      <c r="M108" s="93"/>
      <c r="N108" s="94"/>
    </row>
    <row r="109" spans="2:17" ht="12.75" customHeight="1" x14ac:dyDescent="0.2">
      <c r="B109" s="91"/>
      <c r="C109" s="91"/>
      <c r="D109" s="91"/>
      <c r="E109" s="92"/>
      <c r="F109" s="92"/>
      <c r="G109" s="93"/>
      <c r="H109" s="93"/>
      <c r="I109" s="92"/>
      <c r="J109" s="92"/>
      <c r="K109" s="93"/>
      <c r="L109" s="94"/>
      <c r="M109" s="93"/>
      <c r="N109" s="94"/>
    </row>
    <row r="110" spans="2:17" x14ac:dyDescent="0.2">
      <c r="B110" s="91"/>
      <c r="C110" s="91"/>
      <c r="D110" s="91"/>
      <c r="E110" s="92"/>
      <c r="F110" s="92"/>
      <c r="G110" s="93"/>
      <c r="H110" s="93"/>
      <c r="I110" s="92"/>
      <c r="J110" s="92"/>
      <c r="K110" s="93"/>
      <c r="L110" s="94"/>
      <c r="M110" s="93"/>
      <c r="N110" s="94"/>
    </row>
    <row r="111" spans="2:17" x14ac:dyDescent="0.2">
      <c r="B111" s="91"/>
      <c r="C111" s="91"/>
      <c r="D111" s="91"/>
      <c r="E111" s="92"/>
      <c r="F111" s="92"/>
      <c r="G111" s="93"/>
      <c r="H111" s="93"/>
      <c r="I111" s="92"/>
      <c r="J111" s="92"/>
      <c r="K111" s="93"/>
      <c r="L111" s="94"/>
      <c r="M111" s="93"/>
      <c r="N111" s="94"/>
    </row>
    <row r="112" spans="2:17" x14ac:dyDescent="0.2">
      <c r="B112" s="91"/>
      <c r="C112" s="91"/>
      <c r="D112" s="91"/>
      <c r="E112" s="92"/>
      <c r="F112" s="92"/>
      <c r="G112" s="93"/>
      <c r="H112" s="93"/>
      <c r="I112" s="92"/>
      <c r="J112" s="92"/>
      <c r="K112" s="93"/>
      <c r="L112" s="94"/>
      <c r="M112" s="93"/>
      <c r="N112" s="94"/>
    </row>
    <row r="113" spans="1:14" x14ac:dyDescent="0.2">
      <c r="B113" s="91"/>
      <c r="C113" s="91"/>
      <c r="D113" s="91"/>
      <c r="E113" s="92"/>
      <c r="F113" s="92"/>
      <c r="G113" s="93"/>
      <c r="H113" s="93"/>
      <c r="I113" s="92"/>
      <c r="J113" s="92"/>
      <c r="K113" s="93"/>
      <c r="L113" s="94"/>
      <c r="M113" s="93"/>
      <c r="N113" s="94"/>
    </row>
    <row r="114" spans="1:14" x14ac:dyDescent="0.2">
      <c r="B114" s="91"/>
      <c r="C114" s="91"/>
      <c r="D114" s="91"/>
      <c r="E114" s="92"/>
      <c r="F114" s="92"/>
      <c r="G114" s="93"/>
      <c r="H114" s="93"/>
      <c r="I114" s="92"/>
      <c r="J114" s="92"/>
      <c r="K114" s="93"/>
      <c r="L114" s="94"/>
      <c r="M114" s="93"/>
      <c r="N114" s="94"/>
    </row>
    <row r="115" spans="1:14" x14ac:dyDescent="0.2">
      <c r="B115" s="91"/>
      <c r="C115" s="91"/>
      <c r="D115" s="91"/>
      <c r="E115" s="92"/>
      <c r="F115" s="92"/>
      <c r="G115" s="93"/>
      <c r="H115" s="93"/>
      <c r="I115" s="92"/>
      <c r="J115" s="92"/>
      <c r="K115" s="93"/>
      <c r="L115" s="94"/>
      <c r="M115" s="93"/>
      <c r="N115" s="94"/>
    </row>
    <row r="116" spans="1:14" x14ac:dyDescent="0.2">
      <c r="B116" s="91"/>
      <c r="C116" s="91"/>
      <c r="D116" s="91"/>
      <c r="E116" s="92"/>
      <c r="F116" s="92"/>
      <c r="G116" s="93"/>
      <c r="H116" s="93"/>
      <c r="I116" s="92"/>
      <c r="J116" s="92"/>
      <c r="K116" s="93"/>
      <c r="L116" s="94"/>
      <c r="M116" s="93"/>
      <c r="N116" s="94"/>
    </row>
    <row r="128" spans="1:14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</sheetData>
  <mergeCells count="106">
    <mergeCell ref="B79:D79"/>
    <mergeCell ref="B83:D83"/>
    <mergeCell ref="B63:D63"/>
    <mergeCell ref="C84:D84"/>
    <mergeCell ref="C86:D86"/>
    <mergeCell ref="B87:D87"/>
    <mergeCell ref="B80:B82"/>
    <mergeCell ref="C80:D80"/>
    <mergeCell ref="C82:D82"/>
    <mergeCell ref="B84:B86"/>
    <mergeCell ref="B76:B78"/>
    <mergeCell ref="C76:D76"/>
    <mergeCell ref="C78:D78"/>
    <mergeCell ref="B75:D75"/>
    <mergeCell ref="B71:D71"/>
    <mergeCell ref="B67:D67"/>
    <mergeCell ref="B29:D29"/>
    <mergeCell ref="B25:D25"/>
    <mergeCell ref="B49:D49"/>
    <mergeCell ref="B43:D43"/>
    <mergeCell ref="B39:D39"/>
    <mergeCell ref="B72:B74"/>
    <mergeCell ref="C72:D72"/>
    <mergeCell ref="C74:D74"/>
    <mergeCell ref="B68:B70"/>
    <mergeCell ref="C68:D68"/>
    <mergeCell ref="C70:D70"/>
    <mergeCell ref="B64:B66"/>
    <mergeCell ref="C64:D64"/>
    <mergeCell ref="C66:D66"/>
    <mergeCell ref="C58:D58"/>
    <mergeCell ref="C59:C60"/>
    <mergeCell ref="C61:D61"/>
    <mergeCell ref="C62:D62"/>
    <mergeCell ref="B54:B56"/>
    <mergeCell ref="C54:D54"/>
    <mergeCell ref="C56:D56"/>
    <mergeCell ref="B104:N104"/>
    <mergeCell ref="B96:D96"/>
    <mergeCell ref="B97:D97"/>
    <mergeCell ref="B98:N98"/>
    <mergeCell ref="B92:B94"/>
    <mergeCell ref="C92:D92"/>
    <mergeCell ref="C94:D94"/>
    <mergeCell ref="B88:B90"/>
    <mergeCell ref="C88:D88"/>
    <mergeCell ref="C90:D90"/>
    <mergeCell ref="B100:Q100"/>
    <mergeCell ref="B101:Q101"/>
    <mergeCell ref="B102:Q102"/>
    <mergeCell ref="B99:Q99"/>
    <mergeCell ref="B91:D91"/>
    <mergeCell ref="B95:D95"/>
    <mergeCell ref="B58:B62"/>
    <mergeCell ref="B50:B52"/>
    <mergeCell ref="C50:D50"/>
    <mergeCell ref="C52:D52"/>
    <mergeCell ref="B57:D57"/>
    <mergeCell ref="B53:D53"/>
    <mergeCell ref="C48:D48"/>
    <mergeCell ref="B44:B48"/>
    <mergeCell ref="C44:D44"/>
    <mergeCell ref="C45:C46"/>
    <mergeCell ref="C47:D47"/>
    <mergeCell ref="B40:B42"/>
    <mergeCell ref="C40:D40"/>
    <mergeCell ref="C42:D42"/>
    <mergeCell ref="C34:D34"/>
    <mergeCell ref="B36:B38"/>
    <mergeCell ref="C36:D36"/>
    <mergeCell ref="C38:D38"/>
    <mergeCell ref="B30:B34"/>
    <mergeCell ref="C30:D30"/>
    <mergeCell ref="C31:C32"/>
    <mergeCell ref="C33:D33"/>
    <mergeCell ref="B35:D35"/>
    <mergeCell ref="B26:B28"/>
    <mergeCell ref="C26:D26"/>
    <mergeCell ref="C28:D28"/>
    <mergeCell ref="B20:B24"/>
    <mergeCell ref="C20:D20"/>
    <mergeCell ref="C21:C22"/>
    <mergeCell ref="C23:D23"/>
    <mergeCell ref="C17:D17"/>
    <mergeCell ref="C18:D18"/>
    <mergeCell ref="B19:D19"/>
    <mergeCell ref="B14:B18"/>
    <mergeCell ref="C14:D14"/>
    <mergeCell ref="C15:C16"/>
    <mergeCell ref="C8:D8"/>
    <mergeCell ref="B10:B12"/>
    <mergeCell ref="C10:D10"/>
    <mergeCell ref="B6:B8"/>
    <mergeCell ref="C6:D6"/>
    <mergeCell ref="C24:D24"/>
    <mergeCell ref="K4:L4"/>
    <mergeCell ref="M4:N4"/>
    <mergeCell ref="B2:N2"/>
    <mergeCell ref="B4:B5"/>
    <mergeCell ref="C4:D5"/>
    <mergeCell ref="E4:F4"/>
    <mergeCell ref="G4:H4"/>
    <mergeCell ref="I4:J4"/>
    <mergeCell ref="C12:D12"/>
    <mergeCell ref="B13:D13"/>
    <mergeCell ref="B9:D9"/>
  </mergeCells>
  <pageMargins left="0.7" right="0.7" top="0.75" bottom="0.75" header="0.3" footer="0.3"/>
  <pageSetup paperSize="1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RecaudaciónTrib.Nacional</vt:lpstr>
      <vt:lpstr>Recaudación x Gravámen</vt:lpstr>
      <vt:lpstr>AcuerdosComerciales</vt:lpstr>
      <vt:lpstr>RegímenesImportación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Braun Cirano</dc:creator>
  <cp:lastModifiedBy>Marcela Vera Inostroza</cp:lastModifiedBy>
  <dcterms:created xsi:type="dcterms:W3CDTF">2021-02-03T13:27:31Z</dcterms:created>
  <dcterms:modified xsi:type="dcterms:W3CDTF">2022-04-19T16:49:26Z</dcterms:modified>
</cp:coreProperties>
</file>